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Profil-HK" sheetId="1" r:id="rId1"/>
    <sheet name="Plan-HK" sheetId="2" r:id="rId2"/>
    <sheet name="Profil-M" sheetId="3" r:id="rId3"/>
    <sheet name="Hygiene" sheetId="4" r:id="rId4"/>
    <sheet name="X-Therm Profil" sheetId="5" r:id="rId5"/>
    <sheet name="X-Therm Plan" sheetId="6" r:id="rId6"/>
  </sheets>
  <definedNames>
    <definedName name="_xlnm.Print_Area" localSheetId="0">'Profil-HK'!$A$2:$AA$24</definedName>
    <definedName name="_xlnm.Print_Area" localSheetId="2">'Profil-M'!$A$1:$AA$25</definedName>
    <definedName name="_xlnm.Print_Area" localSheetId="5">'X-Therm Plan'!$A$1:$N$26</definedName>
    <definedName name="_xlnm.Print_Area" localSheetId="4">'X-Therm Profil'!$A$1:$N$26</definedName>
  </definedNames>
  <calcPr fullCalcOnLoad="1"/>
</workbook>
</file>

<file path=xl/sharedStrings.xml><?xml version="1.0" encoding="utf-8"?>
<sst xmlns="http://schemas.openxmlformats.org/spreadsheetml/2006/main" count="183" uniqueCount="19">
  <si>
    <t>tv</t>
  </si>
  <si>
    <t>tr</t>
  </si>
  <si>
    <t>ti</t>
  </si>
  <si>
    <t>tln</t>
  </si>
  <si>
    <t xml:space="preserve"> </t>
  </si>
  <si>
    <t xml:space="preserve">Typ </t>
  </si>
  <si>
    <t>BH mm</t>
  </si>
  <si>
    <t>Watt/Meter 75/65/20 °C</t>
  </si>
  <si>
    <t>Heizkörperexponent</t>
  </si>
  <si>
    <t>BL mm</t>
  </si>
  <si>
    <t>Watt</t>
  </si>
  <si>
    <t>Wärmeleistungen Profilheizkörper</t>
  </si>
  <si>
    <t>Wärmeleistungen Planheizkörper</t>
  </si>
  <si>
    <t>Wärmeleistungen Planhygieneheizkörper</t>
  </si>
  <si>
    <t>Wärmeleistungen X-Therm Profil</t>
  </si>
  <si>
    <t>Wärmeleistungen X-Therm Plan</t>
  </si>
  <si>
    <t>Leistungen sind die Leistungen des Heizelementes!</t>
  </si>
  <si>
    <t>Baulänge des Heizörpers = Heizelement + 100 mm</t>
  </si>
  <si>
    <r>
      <t xml:space="preserve">Wärmeleistungen Profilheizkörper </t>
    </r>
    <r>
      <rPr>
        <b/>
        <u val="single"/>
        <sz val="10"/>
        <rFont val="MS Sans Serif"/>
        <family val="2"/>
      </rPr>
      <t>Mittelanschluß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</si>
</sst>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</numFmts>
  <fonts count="45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18"/>
      <name val="Arial"/>
      <family val="2"/>
    </font>
    <font>
      <b/>
      <sz val="10"/>
      <name val="Arial"/>
      <family val="0"/>
    </font>
    <font>
      <sz val="18"/>
      <name val="MS Sans Serif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 locked="0"/>
    </xf>
    <xf numFmtId="0" fontId="4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right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vertical="center"/>
      <protection hidden="1"/>
    </xf>
    <xf numFmtId="180" fontId="8" fillId="33" borderId="25" xfId="0" applyNumberFormat="1" applyFont="1" applyFill="1" applyBorder="1" applyAlignment="1" applyProtection="1">
      <alignment horizontal="center" vertical="center"/>
      <protection hidden="1"/>
    </xf>
    <xf numFmtId="180" fontId="8" fillId="33" borderId="26" xfId="0" applyNumberFormat="1" applyFont="1" applyFill="1" applyBorder="1" applyAlignment="1" applyProtection="1">
      <alignment horizontal="center" vertical="center"/>
      <protection hidden="1"/>
    </xf>
    <xf numFmtId="180" fontId="8" fillId="33" borderId="27" xfId="0" applyNumberFormat="1" applyFont="1" applyFill="1" applyBorder="1" applyAlignment="1" applyProtection="1">
      <alignment horizontal="center" vertical="center"/>
      <protection hidden="1"/>
    </xf>
    <xf numFmtId="180" fontId="8" fillId="33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4" fillId="33" borderId="33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 applyProtection="1">
      <alignment vertical="center"/>
      <protection hidden="1"/>
    </xf>
    <xf numFmtId="0" fontId="9" fillId="33" borderId="34" xfId="0" applyFont="1" applyFill="1" applyBorder="1" applyAlignment="1" applyProtection="1">
      <alignment horizontal="right" vertical="center"/>
      <protection hidden="1"/>
    </xf>
    <xf numFmtId="0" fontId="9" fillId="33" borderId="14" xfId="0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right" vertical="center"/>
      <protection hidden="1"/>
    </xf>
    <xf numFmtId="0" fontId="9" fillId="33" borderId="17" xfId="0" applyFont="1" applyFill="1" applyBorder="1" applyAlignment="1" applyProtection="1">
      <alignment horizontal="right" vertical="center"/>
      <protection hidden="1"/>
    </xf>
    <xf numFmtId="1" fontId="0" fillId="33" borderId="35" xfId="0" applyNumberFormat="1" applyFont="1" applyFill="1" applyBorder="1" applyAlignment="1" applyProtection="1">
      <alignment horizontal="center"/>
      <protection hidden="1"/>
    </xf>
    <xf numFmtId="1" fontId="0" fillId="33" borderId="36" xfId="0" applyNumberFormat="1" applyFont="1" applyFill="1" applyBorder="1" applyAlignment="1" applyProtection="1">
      <alignment horizontal="center"/>
      <protection hidden="1"/>
    </xf>
    <xf numFmtId="1" fontId="0" fillId="33" borderId="37" xfId="0" applyNumberFormat="1" applyFont="1" applyFill="1" applyBorder="1" applyAlignment="1" applyProtection="1">
      <alignment horizontal="center"/>
      <protection hidden="1"/>
    </xf>
    <xf numFmtId="1" fontId="0" fillId="33" borderId="38" xfId="0" applyNumberFormat="1" applyFont="1" applyFill="1" applyBorder="1" applyAlignment="1" applyProtection="1">
      <alignment horizontal="center"/>
      <protection hidden="1"/>
    </xf>
    <xf numFmtId="1" fontId="0" fillId="33" borderId="39" xfId="0" applyNumberFormat="1" applyFont="1" applyFill="1" applyBorder="1" applyAlignment="1" applyProtection="1">
      <alignment horizontal="center"/>
      <protection hidden="1"/>
    </xf>
    <xf numFmtId="1" fontId="0" fillId="33" borderId="40" xfId="0" applyNumberFormat="1" applyFont="1" applyFill="1" applyBorder="1" applyAlignment="1" applyProtection="1">
      <alignment horizontal="center"/>
      <protection hidden="1"/>
    </xf>
    <xf numFmtId="1" fontId="0" fillId="33" borderId="41" xfId="0" applyNumberFormat="1" applyFont="1" applyFill="1" applyBorder="1" applyAlignment="1" applyProtection="1">
      <alignment horizontal="center"/>
      <protection hidden="1"/>
    </xf>
    <xf numFmtId="1" fontId="0" fillId="33" borderId="10" xfId="0" applyNumberFormat="1" applyFont="1" applyFill="1" applyBorder="1" applyAlignment="1" applyProtection="1">
      <alignment horizontal="center"/>
      <protection hidden="1"/>
    </xf>
    <xf numFmtId="1" fontId="0" fillId="33" borderId="42" xfId="0" applyNumberFormat="1" applyFont="1" applyFill="1" applyBorder="1" applyAlignment="1" applyProtection="1">
      <alignment horizontal="center"/>
      <protection hidden="1"/>
    </xf>
    <xf numFmtId="1" fontId="0" fillId="33" borderId="43" xfId="0" applyNumberFormat="1" applyFont="1" applyFill="1" applyBorder="1" applyAlignment="1" applyProtection="1">
      <alignment horizontal="center"/>
      <protection hidden="1"/>
    </xf>
    <xf numFmtId="1" fontId="0" fillId="33" borderId="44" xfId="0" applyNumberFormat="1" applyFont="1" applyFill="1" applyBorder="1" applyAlignment="1" applyProtection="1">
      <alignment horizontal="center"/>
      <protection hidden="1"/>
    </xf>
    <xf numFmtId="1" fontId="0" fillId="33" borderId="45" xfId="0" applyNumberFormat="1" applyFont="1" applyFill="1" applyBorder="1" applyAlignment="1" applyProtection="1">
      <alignment horizontal="center"/>
      <protection hidden="1"/>
    </xf>
    <xf numFmtId="1" fontId="0" fillId="33" borderId="46" xfId="0" applyNumberFormat="1" applyFont="1" applyFill="1" applyBorder="1" applyAlignment="1" applyProtection="1">
      <alignment horizontal="center"/>
      <protection hidden="1"/>
    </xf>
    <xf numFmtId="1" fontId="0" fillId="33" borderId="47" xfId="0" applyNumberFormat="1" applyFont="1" applyFill="1" applyBorder="1" applyAlignment="1" applyProtection="1">
      <alignment horizontal="center"/>
      <protection hidden="1"/>
    </xf>
    <xf numFmtId="1" fontId="0" fillId="33" borderId="48" xfId="0" applyNumberFormat="1" applyFont="1" applyFill="1" applyBorder="1" applyAlignment="1" applyProtection="1">
      <alignment horizontal="center"/>
      <protection hidden="1"/>
    </xf>
    <xf numFmtId="1" fontId="0" fillId="33" borderId="49" xfId="0" applyNumberFormat="1" applyFont="1" applyFill="1" applyBorder="1" applyAlignment="1" applyProtection="1">
      <alignment horizontal="center"/>
      <protection hidden="1"/>
    </xf>
    <xf numFmtId="1" fontId="0" fillId="33" borderId="50" xfId="0" applyNumberFormat="1" applyFont="1" applyFill="1" applyBorder="1" applyAlignment="1" applyProtection="1">
      <alignment horizontal="center"/>
      <protection hidden="1"/>
    </xf>
    <xf numFmtId="1" fontId="0" fillId="33" borderId="51" xfId="0" applyNumberFormat="1" applyFont="1" applyFill="1" applyBorder="1" applyAlignment="1" applyProtection="1">
      <alignment horizontal="center"/>
      <protection hidden="1"/>
    </xf>
    <xf numFmtId="1" fontId="0" fillId="33" borderId="52" xfId="0" applyNumberFormat="1" applyFont="1" applyFill="1" applyBorder="1" applyAlignment="1" applyProtection="1">
      <alignment horizontal="center"/>
      <protection hidden="1"/>
    </xf>
    <xf numFmtId="1" fontId="0" fillId="33" borderId="53" xfId="0" applyNumberFormat="1" applyFont="1" applyFill="1" applyBorder="1" applyAlignment="1" applyProtection="1">
      <alignment horizontal="center"/>
      <protection hidden="1"/>
    </xf>
    <xf numFmtId="1" fontId="0" fillId="33" borderId="54" xfId="0" applyNumberFormat="1" applyFont="1" applyFill="1" applyBorder="1" applyAlignment="1" applyProtection="1">
      <alignment horizontal="center"/>
      <protection hidden="1"/>
    </xf>
    <xf numFmtId="1" fontId="0" fillId="33" borderId="25" xfId="0" applyNumberFormat="1" applyFont="1" applyFill="1" applyBorder="1" applyAlignment="1" applyProtection="1">
      <alignment horizontal="center"/>
      <protection hidden="1"/>
    </xf>
    <xf numFmtId="1" fontId="0" fillId="33" borderId="26" xfId="0" applyNumberFormat="1" applyFont="1" applyFill="1" applyBorder="1" applyAlignment="1" applyProtection="1">
      <alignment horizontal="center"/>
      <protection hidden="1"/>
    </xf>
    <xf numFmtId="1" fontId="0" fillId="33" borderId="27" xfId="0" applyNumberFormat="1" applyFont="1" applyFill="1" applyBorder="1" applyAlignment="1" applyProtection="1">
      <alignment horizontal="center"/>
      <protection hidden="1"/>
    </xf>
    <xf numFmtId="1" fontId="0" fillId="33" borderId="28" xfId="0" applyNumberFormat="1" applyFont="1" applyFill="1" applyBorder="1" applyAlignment="1" applyProtection="1">
      <alignment horizontal="center"/>
      <protection hidden="1"/>
    </xf>
    <xf numFmtId="1" fontId="0" fillId="33" borderId="55" xfId="0" applyNumberFormat="1" applyFont="1" applyFill="1" applyBorder="1" applyAlignment="1" applyProtection="1">
      <alignment horizontal="center"/>
      <protection hidden="1"/>
    </xf>
    <xf numFmtId="1" fontId="0" fillId="33" borderId="56" xfId="0" applyNumberFormat="1" applyFont="1" applyFill="1" applyBorder="1" applyAlignment="1" applyProtection="1">
      <alignment horizontal="center"/>
      <protection hidden="1"/>
    </xf>
    <xf numFmtId="1" fontId="0" fillId="33" borderId="57" xfId="0" applyNumberFormat="1" applyFont="1" applyFill="1" applyBorder="1" applyAlignment="1" applyProtection="1">
      <alignment horizontal="center"/>
      <protection hidden="1"/>
    </xf>
    <xf numFmtId="1" fontId="0" fillId="33" borderId="58" xfId="0" applyNumberFormat="1" applyFont="1" applyFill="1" applyBorder="1" applyAlignment="1" applyProtection="1">
      <alignment horizontal="center"/>
      <protection hidden="1"/>
    </xf>
    <xf numFmtId="180" fontId="8" fillId="33" borderId="24" xfId="0" applyNumberFormat="1" applyFont="1" applyFill="1" applyBorder="1" applyAlignment="1" applyProtection="1">
      <alignment vertical="center"/>
      <protection hidden="1"/>
    </xf>
    <xf numFmtId="180" fontId="8" fillId="33" borderId="59" xfId="0" applyNumberFormat="1" applyFont="1" applyFill="1" applyBorder="1" applyAlignment="1" applyProtection="1">
      <alignment horizontal="right" vertical="center"/>
      <protection hidden="1"/>
    </xf>
    <xf numFmtId="1" fontId="8" fillId="33" borderId="60" xfId="0" applyNumberFormat="1" applyFont="1" applyFill="1" applyBorder="1" applyAlignment="1" applyProtection="1">
      <alignment horizontal="center" vertical="center"/>
      <protection hidden="1"/>
    </xf>
    <xf numFmtId="1" fontId="8" fillId="33" borderId="61" xfId="0" applyNumberFormat="1" applyFont="1" applyFill="1" applyBorder="1" applyAlignment="1" applyProtection="1">
      <alignment horizontal="center" vertical="center"/>
      <protection hidden="1"/>
    </xf>
    <xf numFmtId="1" fontId="8" fillId="33" borderId="62" xfId="0" applyNumberFormat="1" applyFont="1" applyFill="1" applyBorder="1" applyAlignment="1" applyProtection="1">
      <alignment horizontal="center" vertical="center"/>
      <protection hidden="1"/>
    </xf>
    <xf numFmtId="1" fontId="8" fillId="33" borderId="63" xfId="0" applyNumberFormat="1" applyFont="1" applyFill="1" applyBorder="1" applyAlignment="1" applyProtection="1">
      <alignment horizontal="center" vertical="center"/>
      <protection hidden="1"/>
    </xf>
    <xf numFmtId="0" fontId="6" fillId="33" borderId="59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7" fillId="33" borderId="64" xfId="0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180" fontId="8" fillId="33" borderId="65" xfId="0" applyNumberFormat="1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right" vertical="center"/>
      <protection hidden="1"/>
    </xf>
    <xf numFmtId="1" fontId="0" fillId="33" borderId="66" xfId="0" applyNumberFormat="1" applyFont="1" applyFill="1" applyBorder="1" applyAlignment="1" applyProtection="1">
      <alignment horizontal="center"/>
      <protection hidden="1"/>
    </xf>
    <xf numFmtId="1" fontId="0" fillId="33" borderId="67" xfId="0" applyNumberFormat="1" applyFont="1" applyFill="1" applyBorder="1" applyAlignment="1" applyProtection="1">
      <alignment horizontal="center"/>
      <protection hidden="1"/>
    </xf>
    <xf numFmtId="1" fontId="0" fillId="33" borderId="68" xfId="0" applyNumberFormat="1" applyFont="1" applyFill="1" applyBorder="1" applyAlignment="1" applyProtection="1">
      <alignment horizontal="center"/>
      <protection hidden="1"/>
    </xf>
    <xf numFmtId="1" fontId="0" fillId="33" borderId="69" xfId="0" applyNumberFormat="1" applyFont="1" applyFill="1" applyBorder="1" applyAlignment="1" applyProtection="1">
      <alignment horizontal="center"/>
      <protection hidden="1"/>
    </xf>
    <xf numFmtId="1" fontId="0" fillId="33" borderId="65" xfId="0" applyNumberFormat="1" applyFont="1" applyFill="1" applyBorder="1" applyAlignment="1" applyProtection="1">
      <alignment horizontal="center"/>
      <protection hidden="1"/>
    </xf>
    <xf numFmtId="1" fontId="0" fillId="33" borderId="70" xfId="0" applyNumberFormat="1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6" fillId="33" borderId="71" xfId="0" applyFont="1" applyFill="1" applyBorder="1" applyAlignment="1" applyProtection="1">
      <alignment horizontal="center" vertical="center"/>
      <protection hidden="1"/>
    </xf>
    <xf numFmtId="1" fontId="8" fillId="33" borderId="72" xfId="0" applyNumberFormat="1" applyFont="1" applyFill="1" applyBorder="1" applyAlignment="1" applyProtection="1">
      <alignment horizontal="center" vertical="center"/>
      <protection hidden="1"/>
    </xf>
    <xf numFmtId="180" fontId="8" fillId="33" borderId="73" xfId="0" applyNumberFormat="1" applyFont="1" applyFill="1" applyBorder="1" applyAlignment="1" applyProtection="1">
      <alignment horizontal="center" vertical="center"/>
      <protection hidden="1"/>
    </xf>
    <xf numFmtId="0" fontId="9" fillId="33" borderId="71" xfId="0" applyFont="1" applyFill="1" applyBorder="1" applyAlignment="1" applyProtection="1">
      <alignment horizontal="center" vertical="center"/>
      <protection hidden="1"/>
    </xf>
    <xf numFmtId="1" fontId="0" fillId="33" borderId="74" xfId="0" applyNumberFormat="1" applyFont="1" applyFill="1" applyBorder="1" applyAlignment="1" applyProtection="1">
      <alignment horizontal="center"/>
      <protection hidden="1"/>
    </xf>
    <xf numFmtId="1" fontId="0" fillId="33" borderId="75" xfId="0" applyNumberFormat="1" applyFont="1" applyFill="1" applyBorder="1" applyAlignment="1" applyProtection="1">
      <alignment horizontal="center"/>
      <protection hidden="1"/>
    </xf>
    <xf numFmtId="1" fontId="0" fillId="33" borderId="76" xfId="0" applyNumberFormat="1" applyFont="1" applyFill="1" applyBorder="1" applyAlignment="1" applyProtection="1">
      <alignment horizontal="center"/>
      <protection hidden="1"/>
    </xf>
    <xf numFmtId="1" fontId="0" fillId="33" borderId="77" xfId="0" applyNumberFormat="1" applyFont="1" applyFill="1" applyBorder="1" applyAlignment="1" applyProtection="1">
      <alignment horizontal="center"/>
      <protection hidden="1"/>
    </xf>
    <xf numFmtId="1" fontId="0" fillId="33" borderId="73" xfId="0" applyNumberFormat="1" applyFont="1" applyFill="1" applyBorder="1" applyAlignment="1" applyProtection="1">
      <alignment horizontal="center"/>
      <protection hidden="1"/>
    </xf>
    <xf numFmtId="1" fontId="0" fillId="33" borderId="78" xfId="0" applyNumberFormat="1" applyFont="1" applyFill="1" applyBorder="1" applyAlignment="1" applyProtection="1">
      <alignment horizontal="center"/>
      <protection hidden="1"/>
    </xf>
    <xf numFmtId="0" fontId="9" fillId="33" borderId="71" xfId="0" applyFont="1" applyFill="1" applyBorder="1" applyAlignment="1" applyProtection="1">
      <alignment horizontal="right" vertical="center"/>
      <protection hidden="1"/>
    </xf>
    <xf numFmtId="0" fontId="0" fillId="35" borderId="0" xfId="0" applyFill="1" applyAlignment="1">
      <alignment/>
    </xf>
    <xf numFmtId="0" fontId="6" fillId="33" borderId="79" xfId="0" applyFont="1" applyFill="1" applyBorder="1" applyAlignment="1" applyProtection="1">
      <alignment horizontal="center" vertical="center"/>
      <protection hidden="1"/>
    </xf>
    <xf numFmtId="0" fontId="7" fillId="33" borderId="79" xfId="0" applyFont="1" applyFill="1" applyBorder="1" applyAlignment="1" applyProtection="1">
      <alignment horizontal="center" vertical="center"/>
      <protection hidden="1"/>
    </xf>
    <xf numFmtId="1" fontId="8" fillId="33" borderId="79" xfId="0" applyNumberFormat="1" applyFont="1" applyFill="1" applyBorder="1" applyAlignment="1" applyProtection="1">
      <alignment horizontal="center" vertical="center"/>
      <protection hidden="1"/>
    </xf>
    <xf numFmtId="180" fontId="8" fillId="33" borderId="79" xfId="0" applyNumberFormat="1" applyFont="1" applyFill="1" applyBorder="1" applyAlignment="1" applyProtection="1">
      <alignment horizontal="center" vertical="center"/>
      <protection hidden="1"/>
    </xf>
    <xf numFmtId="0" fontId="9" fillId="33" borderId="79" xfId="0" applyFont="1" applyFill="1" applyBorder="1" applyAlignment="1" applyProtection="1">
      <alignment horizontal="center" vertical="center"/>
      <protection hidden="1"/>
    </xf>
    <xf numFmtId="1" fontId="0" fillId="33" borderId="79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1" fontId="0" fillId="33" borderId="80" xfId="0" applyNumberFormat="1" applyFont="1" applyFill="1" applyBorder="1" applyAlignment="1" applyProtection="1">
      <alignment horizontal="center"/>
      <protection hidden="1"/>
    </xf>
    <xf numFmtId="1" fontId="0" fillId="33" borderId="81" xfId="0" applyNumberFormat="1" applyFont="1" applyFill="1" applyBorder="1" applyAlignment="1" applyProtection="1">
      <alignment horizontal="center"/>
      <protection hidden="1"/>
    </xf>
    <xf numFmtId="1" fontId="0" fillId="33" borderId="82" xfId="0" applyNumberFormat="1" applyFont="1" applyFill="1" applyBorder="1" applyAlignment="1" applyProtection="1">
      <alignment horizontal="center"/>
      <protection hidden="1"/>
    </xf>
    <xf numFmtId="1" fontId="0" fillId="33" borderId="83" xfId="0" applyNumberFormat="1" applyFont="1" applyFill="1" applyBorder="1" applyAlignment="1" applyProtection="1">
      <alignment horizontal="center"/>
      <protection hidden="1"/>
    </xf>
    <xf numFmtId="1" fontId="0" fillId="33" borderId="84" xfId="0" applyNumberFormat="1" applyFont="1" applyFill="1" applyBorder="1" applyAlignment="1" applyProtection="1">
      <alignment horizontal="center"/>
      <protection hidden="1"/>
    </xf>
    <xf numFmtId="1" fontId="0" fillId="33" borderId="63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1" fontId="0" fillId="36" borderId="25" xfId="0" applyNumberFormat="1" applyFont="1" applyFill="1" applyBorder="1" applyAlignment="1" applyProtection="1">
      <alignment horizontal="center"/>
      <protection hidden="1"/>
    </xf>
    <xf numFmtId="1" fontId="0" fillId="36" borderId="26" xfId="0" applyNumberFormat="1" applyFont="1" applyFill="1" applyBorder="1" applyAlignment="1" applyProtection="1">
      <alignment horizontal="center"/>
      <protection hidden="1"/>
    </xf>
    <xf numFmtId="1" fontId="0" fillId="36" borderId="27" xfId="0" applyNumberFormat="1" applyFont="1" applyFill="1" applyBorder="1" applyAlignment="1" applyProtection="1">
      <alignment horizontal="center"/>
      <protection hidden="1"/>
    </xf>
    <xf numFmtId="1" fontId="0" fillId="36" borderId="28" xfId="0" applyNumberFormat="1" applyFont="1" applyFill="1" applyBorder="1" applyAlignment="1" applyProtection="1">
      <alignment horizontal="center"/>
      <protection hidden="1"/>
    </xf>
    <xf numFmtId="1" fontId="0" fillId="36" borderId="41" xfId="0" applyNumberFormat="1" applyFont="1" applyFill="1" applyBorder="1" applyAlignment="1" applyProtection="1">
      <alignment horizontal="center"/>
      <protection hidden="1"/>
    </xf>
    <xf numFmtId="1" fontId="0" fillId="36" borderId="10" xfId="0" applyNumberFormat="1" applyFont="1" applyFill="1" applyBorder="1" applyAlignment="1" applyProtection="1">
      <alignment horizontal="center"/>
      <protection hidden="1"/>
    </xf>
    <xf numFmtId="1" fontId="0" fillId="36" borderId="42" xfId="0" applyNumberFormat="1" applyFont="1" applyFill="1" applyBorder="1" applyAlignment="1" applyProtection="1">
      <alignment horizontal="center"/>
      <protection hidden="1"/>
    </xf>
    <xf numFmtId="1" fontId="0" fillId="36" borderId="43" xfId="0" applyNumberFormat="1" applyFont="1" applyFill="1" applyBorder="1" applyAlignment="1" applyProtection="1">
      <alignment horizontal="center"/>
      <protection hidden="1"/>
    </xf>
    <xf numFmtId="1" fontId="0" fillId="36" borderId="55" xfId="0" applyNumberFormat="1" applyFont="1" applyFill="1" applyBorder="1" applyAlignment="1" applyProtection="1">
      <alignment horizontal="center"/>
      <protection hidden="1"/>
    </xf>
    <xf numFmtId="1" fontId="0" fillId="36" borderId="56" xfId="0" applyNumberFormat="1" applyFont="1" applyFill="1" applyBorder="1" applyAlignment="1" applyProtection="1">
      <alignment horizontal="center"/>
      <protection hidden="1"/>
    </xf>
    <xf numFmtId="1" fontId="0" fillId="36" borderId="57" xfId="0" applyNumberFormat="1" applyFont="1" applyFill="1" applyBorder="1" applyAlignment="1" applyProtection="1">
      <alignment horizontal="center"/>
      <protection hidden="1"/>
    </xf>
    <xf numFmtId="1" fontId="0" fillId="36" borderId="58" xfId="0" applyNumberFormat="1" applyFont="1" applyFill="1" applyBorder="1" applyAlignment="1" applyProtection="1">
      <alignment horizontal="center"/>
      <protection hidden="1"/>
    </xf>
    <xf numFmtId="1" fontId="0" fillId="36" borderId="52" xfId="0" applyNumberFormat="1" applyFont="1" applyFill="1" applyBorder="1" applyAlignment="1" applyProtection="1">
      <alignment horizontal="center"/>
      <protection hidden="1"/>
    </xf>
    <xf numFmtId="1" fontId="0" fillId="36" borderId="48" xfId="0" applyNumberFormat="1" applyFont="1" applyFill="1" applyBorder="1" applyAlignment="1" applyProtection="1">
      <alignment horizontal="center"/>
      <protection hidden="1"/>
    </xf>
    <xf numFmtId="1" fontId="0" fillId="36" borderId="5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1</xdr:row>
      <xdr:rowOff>0</xdr:rowOff>
    </xdr:from>
    <xdr:to>
      <xdr:col>27</xdr:col>
      <xdr:colOff>0</xdr:colOff>
      <xdr:row>2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9363075" y="161925"/>
          <a:ext cx="1419225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114300</xdr:rowOff>
    </xdr:from>
    <xdr:to>
      <xdr:col>26</xdr:col>
      <xdr:colOff>361950</xdr:colOff>
      <xdr:row>2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9324975" y="114300"/>
          <a:ext cx="1419225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1</xdr:row>
      <xdr:rowOff>0</xdr:rowOff>
    </xdr:from>
    <xdr:to>
      <xdr:col>27</xdr:col>
      <xdr:colOff>0</xdr:colOff>
      <xdr:row>2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9305925" y="161925"/>
          <a:ext cx="1419225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342900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457825" y="57150"/>
          <a:ext cx="1419225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104775</xdr:rowOff>
    </xdr:from>
    <xdr:to>
      <xdr:col>13</xdr:col>
      <xdr:colOff>371475</xdr:colOff>
      <xdr:row>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4181475" y="104775"/>
          <a:ext cx="1581150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104775</xdr:rowOff>
    </xdr:from>
    <xdr:to>
      <xdr:col>13</xdr:col>
      <xdr:colOff>371475</xdr:colOff>
      <xdr:row>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4181475" y="104775"/>
          <a:ext cx="1581150" cy="428625"/>
          <a:chOff x="1019" y="1462"/>
          <a:chExt cx="3721" cy="102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432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94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DE9F2C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207" y="2266"/>
            <a:ext cx="1345" cy="216"/>
          </a:xfrm>
          <a:custGeom>
            <a:pathLst>
              <a:path h="216" w="1345">
                <a:moveTo>
                  <a:pt x="0" y="216"/>
                </a:moveTo>
                <a:lnTo>
                  <a:pt x="120" y="0"/>
                </a:lnTo>
                <a:lnTo>
                  <a:pt x="1345" y="0"/>
                </a:lnTo>
                <a:lnTo>
                  <a:pt x="1225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019" y="2266"/>
            <a:ext cx="1308" cy="216"/>
          </a:xfrm>
          <a:custGeom>
            <a:pathLst>
              <a:path h="216" w="1308">
                <a:moveTo>
                  <a:pt x="0" y="216"/>
                </a:moveTo>
                <a:lnTo>
                  <a:pt x="120" y="0"/>
                </a:lnTo>
                <a:lnTo>
                  <a:pt x="1308" y="0"/>
                </a:lnTo>
                <a:lnTo>
                  <a:pt x="1188" y="216"/>
                </a:lnTo>
                <a:lnTo>
                  <a:pt x="0" y="216"/>
                </a:lnTo>
                <a:close/>
              </a:path>
            </a:pathLst>
          </a:custGeom>
          <a:solidFill>
            <a:srgbClr val="F938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30" y="1462"/>
            <a:ext cx="1830" cy="710"/>
          </a:xfrm>
          <a:custGeom>
            <a:pathLst>
              <a:path h="710" w="1830">
                <a:moveTo>
                  <a:pt x="3" y="708"/>
                </a:moveTo>
                <a:lnTo>
                  <a:pt x="0" y="248"/>
                </a:lnTo>
                <a:lnTo>
                  <a:pt x="79" y="203"/>
                </a:lnTo>
                <a:lnTo>
                  <a:pt x="160" y="167"/>
                </a:lnTo>
                <a:lnTo>
                  <a:pt x="245" y="129"/>
                </a:lnTo>
                <a:lnTo>
                  <a:pt x="343" y="94"/>
                </a:lnTo>
                <a:lnTo>
                  <a:pt x="438" y="61"/>
                </a:lnTo>
                <a:lnTo>
                  <a:pt x="542" y="37"/>
                </a:lnTo>
                <a:lnTo>
                  <a:pt x="634" y="21"/>
                </a:lnTo>
                <a:lnTo>
                  <a:pt x="727" y="10"/>
                </a:lnTo>
                <a:lnTo>
                  <a:pt x="812" y="2"/>
                </a:lnTo>
                <a:lnTo>
                  <a:pt x="900" y="0"/>
                </a:lnTo>
                <a:lnTo>
                  <a:pt x="972" y="0"/>
                </a:lnTo>
                <a:lnTo>
                  <a:pt x="1073" y="5"/>
                </a:lnTo>
                <a:lnTo>
                  <a:pt x="1176" y="13"/>
                </a:lnTo>
                <a:lnTo>
                  <a:pt x="1266" y="29"/>
                </a:lnTo>
                <a:lnTo>
                  <a:pt x="1356" y="51"/>
                </a:lnTo>
                <a:lnTo>
                  <a:pt x="1457" y="80"/>
                </a:lnTo>
                <a:lnTo>
                  <a:pt x="1544" y="110"/>
                </a:lnTo>
                <a:lnTo>
                  <a:pt x="1613" y="140"/>
                </a:lnTo>
                <a:lnTo>
                  <a:pt x="1682" y="172"/>
                </a:lnTo>
                <a:lnTo>
                  <a:pt x="1753" y="212"/>
                </a:lnTo>
                <a:lnTo>
                  <a:pt x="1830" y="261"/>
                </a:lnTo>
                <a:lnTo>
                  <a:pt x="1714" y="223"/>
                </a:lnTo>
                <a:lnTo>
                  <a:pt x="1634" y="199"/>
                </a:lnTo>
                <a:lnTo>
                  <a:pt x="1544" y="175"/>
                </a:lnTo>
                <a:lnTo>
                  <a:pt x="1454" y="156"/>
                </a:lnTo>
                <a:lnTo>
                  <a:pt x="1351" y="140"/>
                </a:lnTo>
                <a:lnTo>
                  <a:pt x="1274" y="129"/>
                </a:lnTo>
                <a:lnTo>
                  <a:pt x="1181" y="123"/>
                </a:lnTo>
                <a:lnTo>
                  <a:pt x="1091" y="123"/>
                </a:lnTo>
                <a:lnTo>
                  <a:pt x="993" y="123"/>
                </a:lnTo>
                <a:lnTo>
                  <a:pt x="914" y="129"/>
                </a:lnTo>
                <a:lnTo>
                  <a:pt x="817" y="142"/>
                </a:lnTo>
                <a:lnTo>
                  <a:pt x="717" y="161"/>
                </a:lnTo>
                <a:lnTo>
                  <a:pt x="627" y="185"/>
                </a:lnTo>
                <a:lnTo>
                  <a:pt x="534" y="215"/>
                </a:lnTo>
                <a:lnTo>
                  <a:pt x="468" y="242"/>
                </a:lnTo>
                <a:lnTo>
                  <a:pt x="405" y="273"/>
                </a:lnTo>
                <a:lnTo>
                  <a:pt x="356" y="301"/>
                </a:lnTo>
                <a:lnTo>
                  <a:pt x="301" y="336"/>
                </a:lnTo>
                <a:lnTo>
                  <a:pt x="251" y="375"/>
                </a:lnTo>
                <a:lnTo>
                  <a:pt x="197" y="423"/>
                </a:lnTo>
                <a:lnTo>
                  <a:pt x="388" y="710"/>
                </a:lnTo>
                <a:lnTo>
                  <a:pt x="237" y="708"/>
                </a:lnTo>
                <a:lnTo>
                  <a:pt x="127" y="547"/>
                </a:lnTo>
                <a:lnTo>
                  <a:pt x="129" y="708"/>
                </a:lnTo>
                <a:lnTo>
                  <a:pt x="3" y="708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433" y="1758"/>
            <a:ext cx="302" cy="415"/>
          </a:xfrm>
          <a:custGeom>
            <a:pathLst>
              <a:path h="415" w="302">
                <a:moveTo>
                  <a:pt x="0" y="415"/>
                </a:moveTo>
                <a:lnTo>
                  <a:pt x="0" y="0"/>
                </a:lnTo>
                <a:lnTo>
                  <a:pt x="302" y="0"/>
                </a:lnTo>
                <a:lnTo>
                  <a:pt x="302" y="86"/>
                </a:lnTo>
                <a:lnTo>
                  <a:pt x="127" y="86"/>
                </a:lnTo>
                <a:lnTo>
                  <a:pt x="127" y="162"/>
                </a:lnTo>
                <a:lnTo>
                  <a:pt x="302" y="162"/>
                </a:lnTo>
                <a:lnTo>
                  <a:pt x="302" y="248"/>
                </a:lnTo>
                <a:lnTo>
                  <a:pt x="127" y="248"/>
                </a:lnTo>
                <a:lnTo>
                  <a:pt x="127" y="323"/>
                </a:lnTo>
                <a:lnTo>
                  <a:pt x="302" y="323"/>
                </a:lnTo>
                <a:lnTo>
                  <a:pt x="302" y="415"/>
                </a:lnTo>
                <a:lnTo>
                  <a:pt x="0" y="415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779" y="1677"/>
            <a:ext cx="436" cy="495"/>
          </a:xfrm>
          <a:custGeom>
            <a:pathLst>
              <a:path h="495" w="436">
                <a:moveTo>
                  <a:pt x="0" y="0"/>
                </a:moveTo>
                <a:lnTo>
                  <a:pt x="288" y="0"/>
                </a:lnTo>
                <a:lnTo>
                  <a:pt x="301" y="2"/>
                </a:lnTo>
                <a:lnTo>
                  <a:pt x="327" y="5"/>
                </a:lnTo>
                <a:lnTo>
                  <a:pt x="344" y="13"/>
                </a:lnTo>
                <a:lnTo>
                  <a:pt x="362" y="23"/>
                </a:lnTo>
                <a:lnTo>
                  <a:pt x="378" y="35"/>
                </a:lnTo>
                <a:lnTo>
                  <a:pt x="392" y="50"/>
                </a:lnTo>
                <a:lnTo>
                  <a:pt x="407" y="67"/>
                </a:lnTo>
                <a:lnTo>
                  <a:pt x="415" y="81"/>
                </a:lnTo>
                <a:lnTo>
                  <a:pt x="425" y="102"/>
                </a:lnTo>
                <a:lnTo>
                  <a:pt x="431" y="124"/>
                </a:lnTo>
                <a:lnTo>
                  <a:pt x="436" y="147"/>
                </a:lnTo>
                <a:lnTo>
                  <a:pt x="436" y="170"/>
                </a:lnTo>
                <a:lnTo>
                  <a:pt x="436" y="189"/>
                </a:lnTo>
                <a:lnTo>
                  <a:pt x="431" y="218"/>
                </a:lnTo>
                <a:lnTo>
                  <a:pt x="423" y="245"/>
                </a:lnTo>
                <a:lnTo>
                  <a:pt x="403" y="274"/>
                </a:lnTo>
                <a:lnTo>
                  <a:pt x="378" y="296"/>
                </a:lnTo>
                <a:lnTo>
                  <a:pt x="353" y="312"/>
                </a:lnTo>
                <a:lnTo>
                  <a:pt x="330" y="322"/>
                </a:lnTo>
                <a:lnTo>
                  <a:pt x="436" y="495"/>
                </a:lnTo>
                <a:lnTo>
                  <a:pt x="304" y="495"/>
                </a:lnTo>
                <a:lnTo>
                  <a:pt x="193" y="322"/>
                </a:lnTo>
                <a:lnTo>
                  <a:pt x="128" y="322"/>
                </a:lnTo>
                <a:lnTo>
                  <a:pt x="128" y="495"/>
                </a:lnTo>
                <a:lnTo>
                  <a:pt x="0" y="495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2907" y="1781"/>
            <a:ext cx="173" cy="108"/>
          </a:xfrm>
          <a:custGeom>
            <a:pathLst>
              <a:path h="108" w="173">
                <a:moveTo>
                  <a:pt x="0" y="108"/>
                </a:moveTo>
                <a:lnTo>
                  <a:pt x="0" y="0"/>
                </a:lnTo>
                <a:lnTo>
                  <a:pt x="117" y="0"/>
                </a:lnTo>
                <a:lnTo>
                  <a:pt x="133" y="1"/>
                </a:lnTo>
                <a:lnTo>
                  <a:pt x="143" y="6"/>
                </a:lnTo>
                <a:lnTo>
                  <a:pt x="152" y="12"/>
                </a:lnTo>
                <a:lnTo>
                  <a:pt x="160" y="20"/>
                </a:lnTo>
                <a:lnTo>
                  <a:pt x="168" y="33"/>
                </a:lnTo>
                <a:lnTo>
                  <a:pt x="173" y="44"/>
                </a:lnTo>
                <a:lnTo>
                  <a:pt x="173" y="51"/>
                </a:lnTo>
                <a:lnTo>
                  <a:pt x="173" y="62"/>
                </a:lnTo>
                <a:lnTo>
                  <a:pt x="170" y="73"/>
                </a:lnTo>
                <a:lnTo>
                  <a:pt x="165" y="82"/>
                </a:lnTo>
                <a:lnTo>
                  <a:pt x="158" y="91"/>
                </a:lnTo>
                <a:lnTo>
                  <a:pt x="155" y="95"/>
                </a:lnTo>
                <a:lnTo>
                  <a:pt x="146" y="101"/>
                </a:lnTo>
                <a:lnTo>
                  <a:pt x="138" y="104"/>
                </a:lnTo>
                <a:lnTo>
                  <a:pt x="131" y="106"/>
                </a:lnTo>
                <a:lnTo>
                  <a:pt x="124" y="107"/>
                </a:lnTo>
                <a:lnTo>
                  <a:pt x="117" y="108"/>
                </a:lnTo>
                <a:lnTo>
                  <a:pt x="0" y="108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0" y="2174"/>
            <a:ext cx="416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3735" y="1765"/>
            <a:ext cx="131" cy="411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3246" y="1763"/>
            <a:ext cx="445" cy="410"/>
          </a:xfrm>
          <a:custGeom>
            <a:pathLst>
              <a:path h="410" w="445">
                <a:moveTo>
                  <a:pt x="0" y="410"/>
                </a:moveTo>
                <a:lnTo>
                  <a:pt x="0" y="0"/>
                </a:lnTo>
                <a:lnTo>
                  <a:pt x="127" y="0"/>
                </a:lnTo>
                <a:lnTo>
                  <a:pt x="222" y="151"/>
                </a:lnTo>
                <a:lnTo>
                  <a:pt x="318" y="0"/>
                </a:lnTo>
                <a:lnTo>
                  <a:pt x="445" y="0"/>
                </a:lnTo>
                <a:lnTo>
                  <a:pt x="445" y="410"/>
                </a:lnTo>
                <a:lnTo>
                  <a:pt x="318" y="410"/>
                </a:lnTo>
                <a:lnTo>
                  <a:pt x="318" y="216"/>
                </a:lnTo>
                <a:lnTo>
                  <a:pt x="222" y="361"/>
                </a:lnTo>
                <a:lnTo>
                  <a:pt x="127" y="216"/>
                </a:lnTo>
                <a:lnTo>
                  <a:pt x="127" y="410"/>
                </a:lnTo>
                <a:lnTo>
                  <a:pt x="34" y="410"/>
                </a:lnTo>
                <a:lnTo>
                  <a:pt x="0" y="410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2" width="9.00390625" style="31" customWidth="1"/>
    <col min="3" max="3" width="6.57421875" style="31" customWidth="1"/>
    <col min="4" max="27" width="5.7109375" style="31" customWidth="1"/>
    <col min="28" max="16384" width="11.421875" style="31" customWidth="1"/>
  </cols>
  <sheetData>
    <row r="2" spans="1:18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11</v>
      </c>
      <c r="G2" s="2"/>
      <c r="H2" s="2"/>
      <c r="I2" s="2"/>
      <c r="J2" s="3"/>
      <c r="K2" s="2"/>
      <c r="L2" s="2"/>
      <c r="M2" s="2"/>
      <c r="N2" s="2"/>
      <c r="O2" s="2"/>
      <c r="P2" s="2"/>
      <c r="Q2" s="4"/>
      <c r="R2" s="5"/>
    </row>
    <row r="3" spans="1:18" ht="24" thickBot="1">
      <c r="A3" s="6">
        <v>85</v>
      </c>
      <c r="B3" s="6">
        <v>65</v>
      </c>
      <c r="C3" s="6">
        <v>23</v>
      </c>
      <c r="D3" s="7">
        <f>ROUND((A3-B3)/(LN((A3-C3)/(B3-C3))),2)</f>
        <v>51.35</v>
      </c>
      <c r="E3" s="2"/>
      <c r="F3" s="3" t="s">
        <v>4</v>
      </c>
      <c r="G3" s="2"/>
      <c r="H3" s="2"/>
      <c r="I3" s="2"/>
      <c r="J3" s="3"/>
      <c r="K3" s="2"/>
      <c r="L3" s="2"/>
      <c r="M3" s="2"/>
      <c r="N3" s="2"/>
      <c r="O3" s="2"/>
      <c r="P3" s="2"/>
      <c r="Q3" s="8"/>
      <c r="R3" s="5"/>
    </row>
    <row r="4" spans="1:27" ht="18" customHeight="1" thickBot="1">
      <c r="A4" s="9" t="s">
        <v>5</v>
      </c>
      <c r="B4" s="10"/>
      <c r="C4" s="11">
        <v>10</v>
      </c>
      <c r="D4" s="12">
        <v>11</v>
      </c>
      <c r="E4" s="12">
        <v>12</v>
      </c>
      <c r="F4" s="13">
        <v>22</v>
      </c>
      <c r="G4" s="14">
        <v>33</v>
      </c>
      <c r="H4" s="11">
        <v>10</v>
      </c>
      <c r="I4" s="12">
        <v>11</v>
      </c>
      <c r="J4" s="12">
        <v>12</v>
      </c>
      <c r="K4" s="13">
        <v>22</v>
      </c>
      <c r="L4" s="14">
        <v>33</v>
      </c>
      <c r="M4" s="11">
        <v>10</v>
      </c>
      <c r="N4" s="12">
        <v>11</v>
      </c>
      <c r="O4" s="12">
        <v>12</v>
      </c>
      <c r="P4" s="13">
        <v>22</v>
      </c>
      <c r="Q4" s="14">
        <v>33</v>
      </c>
      <c r="R4" s="11">
        <v>10</v>
      </c>
      <c r="S4" s="12">
        <v>11</v>
      </c>
      <c r="T4" s="12">
        <v>12</v>
      </c>
      <c r="U4" s="13">
        <v>22</v>
      </c>
      <c r="V4" s="14">
        <v>33</v>
      </c>
      <c r="W4" s="11">
        <v>10</v>
      </c>
      <c r="X4" s="12">
        <v>11</v>
      </c>
      <c r="Y4" s="12">
        <v>12</v>
      </c>
      <c r="Z4" s="13">
        <v>22</v>
      </c>
      <c r="AA4" s="14">
        <v>33</v>
      </c>
    </row>
    <row r="5" spans="1:27" ht="18" customHeight="1" thickBot="1">
      <c r="A5" s="15" t="s">
        <v>6</v>
      </c>
      <c r="B5" s="16"/>
      <c r="C5" s="17">
        <v>300</v>
      </c>
      <c r="D5" s="18">
        <v>300</v>
      </c>
      <c r="E5" s="18">
        <v>300</v>
      </c>
      <c r="F5" s="19">
        <v>300</v>
      </c>
      <c r="G5" s="20">
        <v>300</v>
      </c>
      <c r="H5" s="17">
        <v>400</v>
      </c>
      <c r="I5" s="18">
        <v>400</v>
      </c>
      <c r="J5" s="18">
        <v>400</v>
      </c>
      <c r="K5" s="19">
        <v>400</v>
      </c>
      <c r="L5" s="20">
        <v>400</v>
      </c>
      <c r="M5" s="17">
        <v>500</v>
      </c>
      <c r="N5" s="18">
        <v>500</v>
      </c>
      <c r="O5" s="18">
        <v>500</v>
      </c>
      <c r="P5" s="19">
        <v>500</v>
      </c>
      <c r="Q5" s="20">
        <v>500</v>
      </c>
      <c r="R5" s="17">
        <v>600</v>
      </c>
      <c r="S5" s="18">
        <v>600</v>
      </c>
      <c r="T5" s="18">
        <v>600</v>
      </c>
      <c r="U5" s="19">
        <v>600</v>
      </c>
      <c r="V5" s="20">
        <v>600</v>
      </c>
      <c r="W5" s="17">
        <v>900</v>
      </c>
      <c r="X5" s="18">
        <v>900</v>
      </c>
      <c r="Y5" s="18">
        <v>900</v>
      </c>
      <c r="Z5" s="19">
        <v>900</v>
      </c>
      <c r="AA5" s="20">
        <v>900</v>
      </c>
    </row>
    <row r="6" spans="1:27" ht="18" customHeight="1" thickBot="1">
      <c r="A6" s="68" t="s">
        <v>7</v>
      </c>
      <c r="B6" s="69"/>
      <c r="C6" s="70">
        <v>335</v>
      </c>
      <c r="D6" s="71">
        <v>551</v>
      </c>
      <c r="E6" s="71">
        <v>720</v>
      </c>
      <c r="F6" s="72">
        <v>959</v>
      </c>
      <c r="G6" s="73">
        <v>1381</v>
      </c>
      <c r="H6" s="70">
        <v>425</v>
      </c>
      <c r="I6" s="71">
        <v>697</v>
      </c>
      <c r="J6" s="71">
        <v>894</v>
      </c>
      <c r="K6" s="72">
        <v>1207</v>
      </c>
      <c r="L6" s="73">
        <v>1744</v>
      </c>
      <c r="M6" s="70">
        <v>514</v>
      </c>
      <c r="N6" s="71">
        <v>840</v>
      </c>
      <c r="O6" s="71">
        <v>1063</v>
      </c>
      <c r="P6" s="72">
        <v>1441</v>
      </c>
      <c r="Q6" s="73">
        <v>2081</v>
      </c>
      <c r="R6" s="70">
        <v>602</v>
      </c>
      <c r="S6" s="71">
        <v>979</v>
      </c>
      <c r="T6" s="71">
        <v>1229</v>
      </c>
      <c r="U6" s="72">
        <v>1666</v>
      </c>
      <c r="V6" s="73">
        <v>2394</v>
      </c>
      <c r="W6" s="70">
        <v>872</v>
      </c>
      <c r="X6" s="71">
        <v>1390</v>
      </c>
      <c r="Y6" s="71">
        <v>1723</v>
      </c>
      <c r="Z6" s="72">
        <v>2295</v>
      </c>
      <c r="AA6" s="73">
        <v>3214</v>
      </c>
    </row>
    <row r="7" spans="1:27" s="32" customFormat="1" ht="18" customHeight="1" thickBot="1">
      <c r="A7" s="21" t="s">
        <v>8</v>
      </c>
      <c r="B7" s="74"/>
      <c r="C7" s="22">
        <v>1.2361</v>
      </c>
      <c r="D7" s="23">
        <v>1.2196</v>
      </c>
      <c r="E7" s="23">
        <v>1.2731</v>
      </c>
      <c r="F7" s="24">
        <v>1.2776</v>
      </c>
      <c r="G7" s="25">
        <v>1.2839</v>
      </c>
      <c r="H7" s="22">
        <v>1.255</v>
      </c>
      <c r="I7" s="23">
        <v>1.2371</v>
      </c>
      <c r="J7" s="23">
        <v>1.281</v>
      </c>
      <c r="K7" s="24">
        <v>1.2827</v>
      </c>
      <c r="L7" s="25">
        <v>1.29</v>
      </c>
      <c r="M7" s="22">
        <v>1.2739</v>
      </c>
      <c r="N7" s="23">
        <v>1.2546</v>
      </c>
      <c r="O7" s="23">
        <v>1.2889</v>
      </c>
      <c r="P7" s="24">
        <v>1.2879</v>
      </c>
      <c r="Q7" s="25">
        <v>1.2962</v>
      </c>
      <c r="R7" s="22">
        <v>1.2928</v>
      </c>
      <c r="S7" s="23">
        <v>1.2721</v>
      </c>
      <c r="T7" s="23">
        <v>1.2969</v>
      </c>
      <c r="U7" s="24">
        <v>1.293</v>
      </c>
      <c r="V7" s="25">
        <v>1.3023</v>
      </c>
      <c r="W7" s="22">
        <v>1.2935</v>
      </c>
      <c r="X7" s="23">
        <v>1.3044</v>
      </c>
      <c r="Y7" s="23">
        <v>1.3343</v>
      </c>
      <c r="Z7" s="24">
        <v>1.3069</v>
      </c>
      <c r="AA7" s="25">
        <v>1.329</v>
      </c>
    </row>
    <row r="8" spans="1:27" s="32" customFormat="1" ht="18" customHeight="1" thickBot="1">
      <c r="A8" s="33" t="s">
        <v>9</v>
      </c>
      <c r="B8" s="34"/>
      <c r="C8" s="35"/>
      <c r="D8" s="36" t="s">
        <v>4</v>
      </c>
      <c r="E8" s="36"/>
      <c r="F8" s="37"/>
      <c r="G8" s="38"/>
      <c r="H8" s="35"/>
      <c r="I8" s="36" t="s">
        <v>4</v>
      </c>
      <c r="J8" s="36"/>
      <c r="K8" s="37"/>
      <c r="L8" s="38"/>
      <c r="M8" s="35"/>
      <c r="N8" s="36" t="s">
        <v>4</v>
      </c>
      <c r="O8" s="36"/>
      <c r="P8" s="37"/>
      <c r="Q8" s="38"/>
      <c r="R8" s="35"/>
      <c r="S8" s="36" t="s">
        <v>4</v>
      </c>
      <c r="T8" s="36"/>
      <c r="U8" s="37"/>
      <c r="V8" s="38"/>
      <c r="W8" s="35"/>
      <c r="X8" s="36" t="s">
        <v>4</v>
      </c>
      <c r="Y8" s="36"/>
      <c r="Z8" s="37"/>
      <c r="AA8" s="38"/>
    </row>
    <row r="9" spans="1:27" s="32" customFormat="1" ht="18" customHeight="1">
      <c r="A9" s="26">
        <v>400</v>
      </c>
      <c r="B9" s="39" t="s">
        <v>10</v>
      </c>
      <c r="C9" s="40">
        <f aca="true" t="shared" si="0" ref="C9:G18">(C$6*($A9/1000))*(EXP(LN(($D$3)/49.83)*(C$7)))</f>
        <v>139.07061026792775</v>
      </c>
      <c r="D9" s="41">
        <f t="shared" si="0"/>
        <v>228.62664035761821</v>
      </c>
      <c r="E9" s="41">
        <f t="shared" si="0"/>
        <v>299.2305174320236</v>
      </c>
      <c r="F9" s="42">
        <f t="shared" si="0"/>
        <v>398.61231992658423</v>
      </c>
      <c r="G9" s="43">
        <f t="shared" si="0"/>
        <v>574.1270392020974</v>
      </c>
      <c r="H9" s="40">
        <f aca="true" t="shared" si="1" ref="H9:W24">(H$6*($A9/1000))*(EXP(LN(($D$3)/49.83)*(H$7)))</f>
        <v>176.53308880262696</v>
      </c>
      <c r="I9" s="41">
        <f t="shared" si="1"/>
        <v>289.35859102377947</v>
      </c>
      <c r="J9" s="41">
        <f t="shared" si="1"/>
        <v>371.6327657537963</v>
      </c>
      <c r="K9" s="42">
        <f t="shared" si="1"/>
        <v>501.7714338259157</v>
      </c>
      <c r="L9" s="43">
        <f t="shared" si="1"/>
        <v>725.1709619626298</v>
      </c>
      <c r="M9" s="40">
        <f t="shared" si="1"/>
        <v>213.62247664486458</v>
      </c>
      <c r="N9" s="41">
        <f t="shared" si="1"/>
        <v>348.90826428381814</v>
      </c>
      <c r="O9" s="41">
        <f t="shared" si="1"/>
        <v>441.9903980779197</v>
      </c>
      <c r="P9" s="42">
        <f t="shared" si="1"/>
        <v>599.1430162530901</v>
      </c>
      <c r="Q9" s="43">
        <f t="shared" si="1"/>
        <v>865.4598242990133</v>
      </c>
      <c r="R9" s="40">
        <f t="shared" si="1"/>
        <v>250.33810173581273</v>
      </c>
      <c r="S9" s="41">
        <f t="shared" si="1"/>
        <v>406.8581587740105</v>
      </c>
      <c r="T9" s="41">
        <f t="shared" si="1"/>
        <v>511.13526981479265</v>
      </c>
      <c r="U9" s="42">
        <f t="shared" si="1"/>
        <v>692.8003054150372</v>
      </c>
      <c r="V9" s="43">
        <f t="shared" si="1"/>
        <v>995.8148087581612</v>
      </c>
      <c r="W9" s="40">
        <f t="shared" si="1"/>
        <v>362.6236150262113</v>
      </c>
      <c r="X9" s="41">
        <f aca="true" t="shared" si="2" ref="W9:AA24">(X$6*($A9/1000))*(EXP(LN(($D$3)/49.83)*(X$7)))</f>
        <v>578.2246988955432</v>
      </c>
      <c r="Y9" s="41">
        <f t="shared" si="2"/>
        <v>717.393269239293</v>
      </c>
      <c r="Z9" s="42">
        <f t="shared" si="2"/>
        <v>954.7664553694318</v>
      </c>
      <c r="AA9" s="43">
        <f t="shared" si="2"/>
        <v>1337.9772529076988</v>
      </c>
    </row>
    <row r="10" spans="1:27" s="32" customFormat="1" ht="18" customHeight="1">
      <c r="A10" s="27">
        <v>500</v>
      </c>
      <c r="B10" s="44" t="s">
        <v>10</v>
      </c>
      <c r="C10" s="45">
        <f t="shared" si="0"/>
        <v>173.8382628349097</v>
      </c>
      <c r="D10" s="46">
        <f t="shared" si="0"/>
        <v>285.7833004470228</v>
      </c>
      <c r="E10" s="46">
        <f t="shared" si="0"/>
        <v>374.03814679002943</v>
      </c>
      <c r="F10" s="47">
        <f t="shared" si="0"/>
        <v>498.2653999082303</v>
      </c>
      <c r="G10" s="48">
        <f t="shared" si="0"/>
        <v>717.6587990026218</v>
      </c>
      <c r="H10" s="45">
        <f t="shared" si="1"/>
        <v>220.6663610032837</v>
      </c>
      <c r="I10" s="46">
        <f t="shared" si="1"/>
        <v>361.6982387797243</v>
      </c>
      <c r="J10" s="46">
        <f t="shared" si="1"/>
        <v>464.5409571922454</v>
      </c>
      <c r="K10" s="47">
        <f t="shared" si="1"/>
        <v>627.2142922823946</v>
      </c>
      <c r="L10" s="48">
        <f t="shared" si="1"/>
        <v>906.4637024532873</v>
      </c>
      <c r="M10" s="45">
        <f t="shared" si="1"/>
        <v>267.02809580608067</v>
      </c>
      <c r="N10" s="46">
        <f t="shared" si="1"/>
        <v>436.13533035477263</v>
      </c>
      <c r="O10" s="46">
        <f t="shared" si="1"/>
        <v>552.4879975973995</v>
      </c>
      <c r="P10" s="47">
        <f t="shared" si="1"/>
        <v>748.9287703163627</v>
      </c>
      <c r="Q10" s="48">
        <f t="shared" si="1"/>
        <v>1081.8247803737665</v>
      </c>
      <c r="R10" s="45">
        <f t="shared" si="1"/>
        <v>312.9226271697659</v>
      </c>
      <c r="S10" s="46">
        <f t="shared" si="1"/>
        <v>508.57269846751313</v>
      </c>
      <c r="T10" s="46">
        <f t="shared" si="1"/>
        <v>638.9190872684908</v>
      </c>
      <c r="U10" s="47">
        <f t="shared" si="1"/>
        <v>866.0003817687963</v>
      </c>
      <c r="V10" s="48">
        <f t="shared" si="1"/>
        <v>1244.7685109477015</v>
      </c>
      <c r="W10" s="45">
        <f t="shared" si="2"/>
        <v>453.27951878276417</v>
      </c>
      <c r="X10" s="46">
        <f t="shared" si="2"/>
        <v>722.7808736194289</v>
      </c>
      <c r="Y10" s="46">
        <f t="shared" si="2"/>
        <v>896.7415865491162</v>
      </c>
      <c r="Z10" s="47">
        <f t="shared" si="2"/>
        <v>1193.4580692117897</v>
      </c>
      <c r="AA10" s="48">
        <f t="shared" si="2"/>
        <v>1672.4715661346233</v>
      </c>
    </row>
    <row r="11" spans="1:27" s="32" customFormat="1" ht="18" customHeight="1">
      <c r="A11" s="27">
        <v>600</v>
      </c>
      <c r="B11" s="44" t="s">
        <v>10</v>
      </c>
      <c r="C11" s="45">
        <f t="shared" si="0"/>
        <v>208.60591540189165</v>
      </c>
      <c r="D11" s="46">
        <f t="shared" si="0"/>
        <v>342.9399605364273</v>
      </c>
      <c r="E11" s="46">
        <f t="shared" si="0"/>
        <v>448.8457761480353</v>
      </c>
      <c r="F11" s="47">
        <f t="shared" si="0"/>
        <v>597.9184798898764</v>
      </c>
      <c r="G11" s="48">
        <f t="shared" si="0"/>
        <v>861.1905588031462</v>
      </c>
      <c r="H11" s="45">
        <f t="shared" si="1"/>
        <v>264.79963320394046</v>
      </c>
      <c r="I11" s="46">
        <f t="shared" si="1"/>
        <v>434.03788653566914</v>
      </c>
      <c r="J11" s="46">
        <f t="shared" si="1"/>
        <v>557.4491486306945</v>
      </c>
      <c r="K11" s="47">
        <f t="shared" si="1"/>
        <v>752.6571507388735</v>
      </c>
      <c r="L11" s="48">
        <f t="shared" si="1"/>
        <v>1087.7564429439446</v>
      </c>
      <c r="M11" s="45">
        <f t="shared" si="1"/>
        <v>320.4337149672968</v>
      </c>
      <c r="N11" s="46">
        <f t="shared" si="1"/>
        <v>523.3623964257272</v>
      </c>
      <c r="O11" s="46">
        <f t="shared" si="1"/>
        <v>662.9855971168794</v>
      </c>
      <c r="P11" s="47">
        <f t="shared" si="1"/>
        <v>898.7145243796352</v>
      </c>
      <c r="Q11" s="48">
        <f t="shared" si="1"/>
        <v>1298.1897364485199</v>
      </c>
      <c r="R11" s="45">
        <f t="shared" si="1"/>
        <v>375.5071526037191</v>
      </c>
      <c r="S11" s="46">
        <f t="shared" si="1"/>
        <v>610.2872381610157</v>
      </c>
      <c r="T11" s="46">
        <f t="shared" si="1"/>
        <v>766.7029047221889</v>
      </c>
      <c r="U11" s="47">
        <f t="shared" si="1"/>
        <v>1039.2004581225556</v>
      </c>
      <c r="V11" s="48">
        <f t="shared" si="1"/>
        <v>1493.7222131372416</v>
      </c>
      <c r="W11" s="45">
        <f t="shared" si="2"/>
        <v>543.935422539317</v>
      </c>
      <c r="X11" s="46">
        <f t="shared" si="2"/>
        <v>867.3370483433147</v>
      </c>
      <c r="Y11" s="46">
        <f t="shared" si="2"/>
        <v>1076.0899038589394</v>
      </c>
      <c r="Z11" s="47">
        <f t="shared" si="2"/>
        <v>1432.1496830541478</v>
      </c>
      <c r="AA11" s="48">
        <f t="shared" si="2"/>
        <v>2006.9658793615479</v>
      </c>
    </row>
    <row r="12" spans="1:27" s="32" customFormat="1" ht="18" customHeight="1">
      <c r="A12" s="27">
        <v>700</v>
      </c>
      <c r="B12" s="44" t="s">
        <v>10</v>
      </c>
      <c r="C12" s="45">
        <f t="shared" si="0"/>
        <v>243.37356796887354</v>
      </c>
      <c r="D12" s="46">
        <f t="shared" si="0"/>
        <v>400.09662062583186</v>
      </c>
      <c r="E12" s="46">
        <f t="shared" si="0"/>
        <v>523.6534055060412</v>
      </c>
      <c r="F12" s="47">
        <f t="shared" si="0"/>
        <v>697.5715598715224</v>
      </c>
      <c r="G12" s="48">
        <f t="shared" si="0"/>
        <v>1004.7223186036705</v>
      </c>
      <c r="H12" s="45">
        <f t="shared" si="1"/>
        <v>308.9329054045972</v>
      </c>
      <c r="I12" s="46">
        <f t="shared" si="1"/>
        <v>506.377534291614</v>
      </c>
      <c r="J12" s="46">
        <f t="shared" si="1"/>
        <v>650.3573400691436</v>
      </c>
      <c r="K12" s="47">
        <f t="shared" si="1"/>
        <v>878.1000091953524</v>
      </c>
      <c r="L12" s="48">
        <f t="shared" si="1"/>
        <v>1269.0491834346021</v>
      </c>
      <c r="M12" s="45">
        <f t="shared" si="1"/>
        <v>373.8393341285129</v>
      </c>
      <c r="N12" s="46">
        <f t="shared" si="1"/>
        <v>610.5894624966817</v>
      </c>
      <c r="O12" s="46">
        <f t="shared" si="1"/>
        <v>773.4831966363593</v>
      </c>
      <c r="P12" s="47">
        <f t="shared" si="1"/>
        <v>1048.5002784429078</v>
      </c>
      <c r="Q12" s="48">
        <f t="shared" si="1"/>
        <v>1514.554692523273</v>
      </c>
      <c r="R12" s="45">
        <f t="shared" si="1"/>
        <v>438.09167803767224</v>
      </c>
      <c r="S12" s="46">
        <f t="shared" si="1"/>
        <v>712.0017778545183</v>
      </c>
      <c r="T12" s="46">
        <f t="shared" si="1"/>
        <v>894.486722175887</v>
      </c>
      <c r="U12" s="47">
        <f t="shared" si="1"/>
        <v>1212.4005344763148</v>
      </c>
      <c r="V12" s="48">
        <f t="shared" si="1"/>
        <v>1742.6759153267822</v>
      </c>
      <c r="W12" s="45">
        <f t="shared" si="2"/>
        <v>634.5913262958699</v>
      </c>
      <c r="X12" s="46">
        <f t="shared" si="2"/>
        <v>1011.8932230672003</v>
      </c>
      <c r="Y12" s="46">
        <f t="shared" si="2"/>
        <v>1255.4382211687625</v>
      </c>
      <c r="Z12" s="47">
        <f t="shared" si="2"/>
        <v>1670.8412968965058</v>
      </c>
      <c r="AA12" s="48">
        <f t="shared" si="2"/>
        <v>2341.4601925884726</v>
      </c>
    </row>
    <row r="13" spans="1:27" s="32" customFormat="1" ht="18" customHeight="1">
      <c r="A13" s="27">
        <v>800</v>
      </c>
      <c r="B13" s="44" t="s">
        <v>10</v>
      </c>
      <c r="C13" s="45">
        <f t="shared" si="0"/>
        <v>278.1412205358555</v>
      </c>
      <c r="D13" s="46">
        <f t="shared" si="0"/>
        <v>457.25328071523643</v>
      </c>
      <c r="E13" s="46">
        <f t="shared" si="0"/>
        <v>598.4610348640472</v>
      </c>
      <c r="F13" s="47">
        <f t="shared" si="0"/>
        <v>797.2246398531685</v>
      </c>
      <c r="G13" s="48">
        <f t="shared" si="0"/>
        <v>1148.2540784041948</v>
      </c>
      <c r="H13" s="45">
        <f t="shared" si="1"/>
        <v>353.0661776052539</v>
      </c>
      <c r="I13" s="46">
        <f t="shared" si="1"/>
        <v>578.7171820475589</v>
      </c>
      <c r="J13" s="46">
        <f t="shared" si="1"/>
        <v>743.2655315075926</v>
      </c>
      <c r="K13" s="47">
        <f t="shared" si="1"/>
        <v>1003.5428676518314</v>
      </c>
      <c r="L13" s="48">
        <f t="shared" si="1"/>
        <v>1450.3419239252596</v>
      </c>
      <c r="M13" s="45">
        <f t="shared" si="1"/>
        <v>427.24495328972915</v>
      </c>
      <c r="N13" s="46">
        <f t="shared" si="1"/>
        <v>697.8165285676363</v>
      </c>
      <c r="O13" s="46">
        <f t="shared" si="1"/>
        <v>883.9807961558394</v>
      </c>
      <c r="P13" s="47">
        <f t="shared" si="1"/>
        <v>1198.2860325061802</v>
      </c>
      <c r="Q13" s="48">
        <f t="shared" si="1"/>
        <v>1730.9196485980267</v>
      </c>
      <c r="R13" s="45">
        <f t="shared" si="1"/>
        <v>500.67620347162546</v>
      </c>
      <c r="S13" s="46">
        <f t="shared" si="1"/>
        <v>813.716317548021</v>
      </c>
      <c r="T13" s="46">
        <f t="shared" si="1"/>
        <v>1022.2705396295853</v>
      </c>
      <c r="U13" s="47">
        <f t="shared" si="1"/>
        <v>1385.6006108300744</v>
      </c>
      <c r="V13" s="48">
        <f t="shared" si="1"/>
        <v>1991.6296175163225</v>
      </c>
      <c r="W13" s="45">
        <f t="shared" si="2"/>
        <v>725.2472300524227</v>
      </c>
      <c r="X13" s="46">
        <f t="shared" si="2"/>
        <v>1156.4493977910863</v>
      </c>
      <c r="Y13" s="46">
        <f t="shared" si="2"/>
        <v>1434.786538478586</v>
      </c>
      <c r="Z13" s="47">
        <f t="shared" si="2"/>
        <v>1909.5329107388636</v>
      </c>
      <c r="AA13" s="48">
        <f t="shared" si="2"/>
        <v>2675.9545058153976</v>
      </c>
    </row>
    <row r="14" spans="1:27" s="32" customFormat="1" ht="18" customHeight="1">
      <c r="A14" s="28">
        <v>900</v>
      </c>
      <c r="B14" s="49" t="s">
        <v>10</v>
      </c>
      <c r="C14" s="50">
        <f t="shared" si="0"/>
        <v>312.90887310283745</v>
      </c>
      <c r="D14" s="51">
        <f t="shared" si="0"/>
        <v>514.409940804641</v>
      </c>
      <c r="E14" s="51">
        <f t="shared" si="0"/>
        <v>673.268664222053</v>
      </c>
      <c r="F14" s="52">
        <f t="shared" si="0"/>
        <v>896.8777198348146</v>
      </c>
      <c r="G14" s="53">
        <f t="shared" si="0"/>
        <v>1291.7858382047193</v>
      </c>
      <c r="H14" s="50">
        <f t="shared" si="1"/>
        <v>397.19944980591066</v>
      </c>
      <c r="I14" s="51">
        <f t="shared" si="1"/>
        <v>651.0568298035038</v>
      </c>
      <c r="J14" s="51">
        <f t="shared" si="1"/>
        <v>836.1737229460417</v>
      </c>
      <c r="K14" s="52">
        <f t="shared" si="1"/>
        <v>1128.9857261083102</v>
      </c>
      <c r="L14" s="53">
        <f t="shared" si="1"/>
        <v>1631.634664415917</v>
      </c>
      <c r="M14" s="50">
        <f t="shared" si="1"/>
        <v>480.6505724509452</v>
      </c>
      <c r="N14" s="51">
        <f t="shared" si="1"/>
        <v>785.0435946385908</v>
      </c>
      <c r="O14" s="51">
        <f t="shared" si="1"/>
        <v>994.4783956753192</v>
      </c>
      <c r="P14" s="52">
        <f t="shared" si="1"/>
        <v>1348.071786569453</v>
      </c>
      <c r="Q14" s="53">
        <f t="shared" si="1"/>
        <v>1947.2846046727798</v>
      </c>
      <c r="R14" s="50">
        <f t="shared" si="1"/>
        <v>563.2607289055787</v>
      </c>
      <c r="S14" s="51">
        <f t="shared" si="1"/>
        <v>915.4308572415237</v>
      </c>
      <c r="T14" s="51">
        <f t="shared" si="1"/>
        <v>1150.0543570832835</v>
      </c>
      <c r="U14" s="52">
        <f t="shared" si="1"/>
        <v>1558.8006871838334</v>
      </c>
      <c r="V14" s="53">
        <f t="shared" si="1"/>
        <v>2240.583319705863</v>
      </c>
      <c r="W14" s="50">
        <f t="shared" si="2"/>
        <v>815.9031338089756</v>
      </c>
      <c r="X14" s="51">
        <f t="shared" si="2"/>
        <v>1301.005572514972</v>
      </c>
      <c r="Y14" s="51">
        <f t="shared" si="2"/>
        <v>1614.1348557884091</v>
      </c>
      <c r="Z14" s="52">
        <f t="shared" si="2"/>
        <v>2148.224524581222</v>
      </c>
      <c r="AA14" s="53">
        <f t="shared" si="2"/>
        <v>3010.448819042322</v>
      </c>
    </row>
    <row r="15" spans="1:27" s="32" customFormat="1" ht="18" customHeight="1" thickBot="1">
      <c r="A15" s="29">
        <v>1000</v>
      </c>
      <c r="B15" s="54" t="s">
        <v>10</v>
      </c>
      <c r="C15" s="55">
        <f t="shared" si="0"/>
        <v>347.6765256698194</v>
      </c>
      <c r="D15" s="56">
        <f t="shared" si="0"/>
        <v>571.5666008940456</v>
      </c>
      <c r="E15" s="56">
        <f t="shared" si="0"/>
        <v>748.0762935800589</v>
      </c>
      <c r="F15" s="57">
        <f t="shared" si="0"/>
        <v>996.5307998164606</v>
      </c>
      <c r="G15" s="58">
        <f t="shared" si="0"/>
        <v>1435.3175980052436</v>
      </c>
      <c r="H15" s="55">
        <f t="shared" si="1"/>
        <v>441.3327220065674</v>
      </c>
      <c r="I15" s="56">
        <f t="shared" si="1"/>
        <v>723.3964775594486</v>
      </c>
      <c r="J15" s="56">
        <f t="shared" si="1"/>
        <v>929.0819143844908</v>
      </c>
      <c r="K15" s="57">
        <f t="shared" si="1"/>
        <v>1254.4285845647892</v>
      </c>
      <c r="L15" s="58">
        <f t="shared" si="1"/>
        <v>1812.9274049065746</v>
      </c>
      <c r="M15" s="55">
        <f t="shared" si="1"/>
        <v>534.0561916121613</v>
      </c>
      <c r="N15" s="56">
        <f t="shared" si="1"/>
        <v>872.2706607095453</v>
      </c>
      <c r="O15" s="56">
        <f t="shared" si="1"/>
        <v>1104.975995194799</v>
      </c>
      <c r="P15" s="57">
        <f t="shared" si="1"/>
        <v>1497.8575406327254</v>
      </c>
      <c r="Q15" s="58">
        <f t="shared" si="1"/>
        <v>2163.649560747533</v>
      </c>
      <c r="R15" s="55">
        <f t="shared" si="1"/>
        <v>625.8452543395318</v>
      </c>
      <c r="S15" s="56">
        <f t="shared" si="1"/>
        <v>1017.1453969350263</v>
      </c>
      <c r="T15" s="56">
        <f t="shared" si="1"/>
        <v>1277.8381745369816</v>
      </c>
      <c r="U15" s="57">
        <f t="shared" si="1"/>
        <v>1732.0007635375925</v>
      </c>
      <c r="V15" s="58">
        <f t="shared" si="1"/>
        <v>2489.537021895403</v>
      </c>
      <c r="W15" s="55">
        <f t="shared" si="2"/>
        <v>906.5590375655283</v>
      </c>
      <c r="X15" s="56">
        <f t="shared" si="2"/>
        <v>1445.5617472388578</v>
      </c>
      <c r="Y15" s="56">
        <f t="shared" si="2"/>
        <v>1793.4831730982323</v>
      </c>
      <c r="Z15" s="57">
        <f t="shared" si="2"/>
        <v>2386.9161384235795</v>
      </c>
      <c r="AA15" s="58">
        <f t="shared" si="2"/>
        <v>3344.9431322692467</v>
      </c>
    </row>
    <row r="16" spans="1:27" s="32" customFormat="1" ht="18" customHeight="1">
      <c r="A16" s="30">
        <v>1100</v>
      </c>
      <c r="B16" s="59" t="s">
        <v>10</v>
      </c>
      <c r="C16" s="60">
        <f t="shared" si="0"/>
        <v>382.4441782368014</v>
      </c>
      <c r="D16" s="61">
        <f t="shared" si="0"/>
        <v>628.7232609834501</v>
      </c>
      <c r="E16" s="61">
        <f t="shared" si="0"/>
        <v>822.8839229380649</v>
      </c>
      <c r="F16" s="62">
        <f t="shared" si="0"/>
        <v>1096.1838797981068</v>
      </c>
      <c r="G16" s="63">
        <f t="shared" si="0"/>
        <v>1578.849357805768</v>
      </c>
      <c r="H16" s="60">
        <f t="shared" si="1"/>
        <v>485.46599420722424</v>
      </c>
      <c r="I16" s="61">
        <f t="shared" si="1"/>
        <v>795.7361253153936</v>
      </c>
      <c r="J16" s="61">
        <f t="shared" si="1"/>
        <v>1021.99010582294</v>
      </c>
      <c r="K16" s="62">
        <f t="shared" si="1"/>
        <v>1379.871443021268</v>
      </c>
      <c r="L16" s="63">
        <f t="shared" si="1"/>
        <v>1994.220145397232</v>
      </c>
      <c r="M16" s="60">
        <f t="shared" si="1"/>
        <v>587.4618107733776</v>
      </c>
      <c r="N16" s="61">
        <f t="shared" si="1"/>
        <v>959.4977267805</v>
      </c>
      <c r="O16" s="61">
        <f t="shared" si="1"/>
        <v>1215.4735947142792</v>
      </c>
      <c r="P16" s="62">
        <f t="shared" si="1"/>
        <v>1647.643294695998</v>
      </c>
      <c r="Q16" s="63">
        <f t="shared" si="1"/>
        <v>2380.0145168222866</v>
      </c>
      <c r="R16" s="60">
        <f t="shared" si="1"/>
        <v>688.429779773485</v>
      </c>
      <c r="S16" s="61">
        <f t="shared" si="1"/>
        <v>1118.8599366285289</v>
      </c>
      <c r="T16" s="61">
        <f t="shared" si="1"/>
        <v>1405.6219919906798</v>
      </c>
      <c r="U16" s="62">
        <f t="shared" si="1"/>
        <v>1905.200839891352</v>
      </c>
      <c r="V16" s="63">
        <f t="shared" si="1"/>
        <v>2738.4907240849434</v>
      </c>
      <c r="W16" s="60">
        <f t="shared" si="2"/>
        <v>997.2149413220812</v>
      </c>
      <c r="X16" s="61">
        <f t="shared" si="2"/>
        <v>1590.1179219627438</v>
      </c>
      <c r="Y16" s="61">
        <f t="shared" si="2"/>
        <v>1972.8314904080557</v>
      </c>
      <c r="Z16" s="62">
        <f t="shared" si="2"/>
        <v>2625.6077522659375</v>
      </c>
      <c r="AA16" s="63">
        <f t="shared" si="2"/>
        <v>3679.4374454961717</v>
      </c>
    </row>
    <row r="17" spans="1:27" s="32" customFormat="1" ht="18" customHeight="1">
      <c r="A17" s="27">
        <v>1200</v>
      </c>
      <c r="B17" s="44" t="s">
        <v>10</v>
      </c>
      <c r="C17" s="45">
        <f t="shared" si="0"/>
        <v>417.2118308037833</v>
      </c>
      <c r="D17" s="46">
        <f t="shared" si="0"/>
        <v>685.8799210728546</v>
      </c>
      <c r="E17" s="46">
        <f t="shared" si="0"/>
        <v>897.6915522960707</v>
      </c>
      <c r="F17" s="47">
        <f t="shared" si="0"/>
        <v>1195.8369597797528</v>
      </c>
      <c r="G17" s="48">
        <f t="shared" si="0"/>
        <v>1722.3811176062925</v>
      </c>
      <c r="H17" s="45">
        <f t="shared" si="1"/>
        <v>529.5992664078809</v>
      </c>
      <c r="I17" s="46">
        <f t="shared" si="1"/>
        <v>868.0757730713383</v>
      </c>
      <c r="J17" s="46">
        <f t="shared" si="1"/>
        <v>1114.898297261389</v>
      </c>
      <c r="K17" s="47">
        <f t="shared" si="1"/>
        <v>1505.314301477747</v>
      </c>
      <c r="L17" s="48">
        <f t="shared" si="1"/>
        <v>2175.5128858878893</v>
      </c>
      <c r="M17" s="45">
        <f t="shared" si="1"/>
        <v>640.8674299345936</v>
      </c>
      <c r="N17" s="46">
        <f t="shared" si="1"/>
        <v>1046.7247928514544</v>
      </c>
      <c r="O17" s="46">
        <f t="shared" si="1"/>
        <v>1325.9711942337588</v>
      </c>
      <c r="P17" s="47">
        <f t="shared" si="1"/>
        <v>1797.4290487592705</v>
      </c>
      <c r="Q17" s="48">
        <f t="shared" si="1"/>
        <v>2596.3794728970397</v>
      </c>
      <c r="R17" s="45">
        <f t="shared" si="1"/>
        <v>751.0143052074382</v>
      </c>
      <c r="S17" s="46">
        <f t="shared" si="1"/>
        <v>1220.5744763220314</v>
      </c>
      <c r="T17" s="46">
        <f t="shared" si="1"/>
        <v>1533.4058094443778</v>
      </c>
      <c r="U17" s="47">
        <f t="shared" si="1"/>
        <v>2078.400916245111</v>
      </c>
      <c r="V17" s="48">
        <f t="shared" si="1"/>
        <v>2987.4444262744832</v>
      </c>
      <c r="W17" s="45">
        <f t="shared" si="2"/>
        <v>1087.870845078634</v>
      </c>
      <c r="X17" s="46">
        <f t="shared" si="2"/>
        <v>1734.6740966866294</v>
      </c>
      <c r="Y17" s="46">
        <f t="shared" si="2"/>
        <v>2152.1798077178787</v>
      </c>
      <c r="Z17" s="47">
        <f t="shared" si="2"/>
        <v>2864.2993661082955</v>
      </c>
      <c r="AA17" s="48">
        <f t="shared" si="2"/>
        <v>4013.9317587230958</v>
      </c>
    </row>
    <row r="18" spans="1:27" s="32" customFormat="1" ht="18" customHeight="1">
      <c r="A18" s="27">
        <v>1400</v>
      </c>
      <c r="B18" s="44" t="s">
        <v>10</v>
      </c>
      <c r="C18" s="45">
        <f t="shared" si="0"/>
        <v>486.7471359377471</v>
      </c>
      <c r="D18" s="46">
        <f t="shared" si="0"/>
        <v>800.1932412516637</v>
      </c>
      <c r="E18" s="46">
        <f t="shared" si="0"/>
        <v>1047.3068110120823</v>
      </c>
      <c r="F18" s="47">
        <f t="shared" si="0"/>
        <v>1395.1431197430447</v>
      </c>
      <c r="G18" s="48">
        <f t="shared" si="0"/>
        <v>2009.444637207341</v>
      </c>
      <c r="H18" s="45">
        <f t="shared" si="1"/>
        <v>617.8658108091944</v>
      </c>
      <c r="I18" s="46">
        <f t="shared" si="1"/>
        <v>1012.755068583228</v>
      </c>
      <c r="J18" s="46">
        <f t="shared" si="1"/>
        <v>1300.7146801382871</v>
      </c>
      <c r="K18" s="47">
        <f t="shared" si="1"/>
        <v>1756.2000183907048</v>
      </c>
      <c r="L18" s="48">
        <f t="shared" si="1"/>
        <v>2538.0983668692043</v>
      </c>
      <c r="M18" s="45">
        <f t="shared" si="1"/>
        <v>747.6786682570258</v>
      </c>
      <c r="N18" s="46">
        <f t="shared" si="1"/>
        <v>1221.1789249933634</v>
      </c>
      <c r="O18" s="46">
        <f t="shared" si="1"/>
        <v>1546.9663932727185</v>
      </c>
      <c r="P18" s="47">
        <f t="shared" si="1"/>
        <v>2097.0005568858155</v>
      </c>
      <c r="Q18" s="48">
        <f t="shared" si="1"/>
        <v>3029.109385046546</v>
      </c>
      <c r="R18" s="45">
        <f t="shared" si="1"/>
        <v>876.1833560753445</v>
      </c>
      <c r="S18" s="46">
        <f t="shared" si="1"/>
        <v>1424.0035557090366</v>
      </c>
      <c r="T18" s="46">
        <f t="shared" si="1"/>
        <v>1788.973444351774</v>
      </c>
      <c r="U18" s="47">
        <f t="shared" si="1"/>
        <v>2424.8010689526295</v>
      </c>
      <c r="V18" s="48">
        <f t="shared" si="1"/>
        <v>3485.3518306535643</v>
      </c>
      <c r="W18" s="45">
        <f t="shared" si="2"/>
        <v>1269.1826525917397</v>
      </c>
      <c r="X18" s="46">
        <f t="shared" si="2"/>
        <v>2023.7864461344006</v>
      </c>
      <c r="Y18" s="46">
        <f t="shared" si="2"/>
        <v>2510.876442337525</v>
      </c>
      <c r="Z18" s="47">
        <f t="shared" si="2"/>
        <v>3341.6825937930116</v>
      </c>
      <c r="AA18" s="48">
        <f t="shared" si="2"/>
        <v>4682.920385176945</v>
      </c>
    </row>
    <row r="19" spans="1:27" s="32" customFormat="1" ht="18" customHeight="1">
      <c r="A19" s="27">
        <v>1600</v>
      </c>
      <c r="B19" s="44" t="s">
        <v>10</v>
      </c>
      <c r="C19" s="45">
        <f aca="true" t="shared" si="3" ref="C19:G24">(C$6*($A19/1000))*(EXP(LN(($D$3)/49.83)*(C$7)))</f>
        <v>556.282441071711</v>
      </c>
      <c r="D19" s="46">
        <f t="shared" si="3"/>
        <v>914.5065614304729</v>
      </c>
      <c r="E19" s="46">
        <f t="shared" si="3"/>
        <v>1196.9220697280944</v>
      </c>
      <c r="F19" s="47">
        <f t="shared" si="3"/>
        <v>1594.449279706337</v>
      </c>
      <c r="G19" s="48">
        <f t="shared" si="3"/>
        <v>2296.5081568083897</v>
      </c>
      <c r="H19" s="45">
        <f t="shared" si="1"/>
        <v>706.1323552105079</v>
      </c>
      <c r="I19" s="46">
        <f t="shared" si="1"/>
        <v>1157.4343640951179</v>
      </c>
      <c r="J19" s="46">
        <f t="shared" si="1"/>
        <v>1486.5310630151853</v>
      </c>
      <c r="K19" s="47">
        <f t="shared" si="1"/>
        <v>2007.085735303663</v>
      </c>
      <c r="L19" s="48">
        <f t="shared" si="1"/>
        <v>2900.683847850519</v>
      </c>
      <c r="M19" s="45">
        <f t="shared" si="1"/>
        <v>854.4899065794583</v>
      </c>
      <c r="N19" s="46">
        <f t="shared" si="1"/>
        <v>1395.6330571352726</v>
      </c>
      <c r="O19" s="46">
        <f t="shared" si="1"/>
        <v>1767.9615923116787</v>
      </c>
      <c r="P19" s="47">
        <f t="shared" si="1"/>
        <v>2396.5720650123603</v>
      </c>
      <c r="Q19" s="48">
        <f t="shared" si="1"/>
        <v>3461.8392971960534</v>
      </c>
      <c r="R19" s="45">
        <f t="shared" si="1"/>
        <v>1001.3524069432509</v>
      </c>
      <c r="S19" s="46">
        <f t="shared" si="1"/>
        <v>1627.432635096042</v>
      </c>
      <c r="T19" s="46">
        <f t="shared" si="1"/>
        <v>2044.5410792591706</v>
      </c>
      <c r="U19" s="47">
        <f t="shared" si="1"/>
        <v>2771.201221660149</v>
      </c>
      <c r="V19" s="48">
        <f t="shared" si="1"/>
        <v>3983.259235032645</v>
      </c>
      <c r="W19" s="45">
        <f t="shared" si="2"/>
        <v>1450.4944601048453</v>
      </c>
      <c r="X19" s="46">
        <f t="shared" si="2"/>
        <v>2312.8987955821726</v>
      </c>
      <c r="Y19" s="46">
        <f t="shared" si="2"/>
        <v>2869.573076957172</v>
      </c>
      <c r="Z19" s="47">
        <f t="shared" si="2"/>
        <v>3819.0658214777272</v>
      </c>
      <c r="AA19" s="48">
        <f t="shared" si="2"/>
        <v>5351.909011630795</v>
      </c>
    </row>
    <row r="20" spans="1:27" s="32" customFormat="1" ht="18" customHeight="1">
      <c r="A20" s="28">
        <v>1800</v>
      </c>
      <c r="B20" s="49" t="s">
        <v>10</v>
      </c>
      <c r="C20" s="50">
        <f t="shared" si="3"/>
        <v>625.8177462056749</v>
      </c>
      <c r="D20" s="51">
        <f t="shared" si="3"/>
        <v>1028.819881609282</v>
      </c>
      <c r="E20" s="51">
        <f t="shared" si="3"/>
        <v>1346.537328444106</v>
      </c>
      <c r="F20" s="52">
        <f t="shared" si="3"/>
        <v>1793.7554396696291</v>
      </c>
      <c r="G20" s="53">
        <f t="shared" si="3"/>
        <v>2583.5716764094386</v>
      </c>
      <c r="H20" s="50">
        <f t="shared" si="1"/>
        <v>794.3988996118213</v>
      </c>
      <c r="I20" s="51">
        <f t="shared" si="1"/>
        <v>1302.1136596070075</v>
      </c>
      <c r="J20" s="51">
        <f t="shared" si="1"/>
        <v>1672.3474458920834</v>
      </c>
      <c r="K20" s="52">
        <f t="shared" si="1"/>
        <v>2257.9714522166205</v>
      </c>
      <c r="L20" s="53">
        <f t="shared" si="1"/>
        <v>3263.269328831834</v>
      </c>
      <c r="M20" s="50">
        <f t="shared" si="1"/>
        <v>961.3011449018904</v>
      </c>
      <c r="N20" s="51">
        <f t="shared" si="1"/>
        <v>1570.0871892771816</v>
      </c>
      <c r="O20" s="51">
        <f t="shared" si="1"/>
        <v>1988.9567913506385</v>
      </c>
      <c r="P20" s="52">
        <f t="shared" si="1"/>
        <v>2696.143573138906</v>
      </c>
      <c r="Q20" s="53">
        <f t="shared" si="1"/>
        <v>3894.5692093455596</v>
      </c>
      <c r="R20" s="50">
        <f t="shared" si="1"/>
        <v>1126.5214578111575</v>
      </c>
      <c r="S20" s="51">
        <f t="shared" si="1"/>
        <v>1830.8617144830473</v>
      </c>
      <c r="T20" s="51">
        <f t="shared" si="1"/>
        <v>2300.108714166567</v>
      </c>
      <c r="U20" s="52">
        <f t="shared" si="1"/>
        <v>3117.6013743676667</v>
      </c>
      <c r="V20" s="53">
        <f t="shared" si="1"/>
        <v>4481.166639411726</v>
      </c>
      <c r="W20" s="50">
        <f t="shared" si="2"/>
        <v>1631.806267617951</v>
      </c>
      <c r="X20" s="51">
        <f t="shared" si="2"/>
        <v>2602.011145029944</v>
      </c>
      <c r="Y20" s="51">
        <f t="shared" si="2"/>
        <v>3228.2697115768183</v>
      </c>
      <c r="Z20" s="52">
        <f t="shared" si="2"/>
        <v>4296.449049162444</v>
      </c>
      <c r="AA20" s="53">
        <f t="shared" si="2"/>
        <v>6020.897638084644</v>
      </c>
    </row>
    <row r="21" spans="1:27" s="32" customFormat="1" ht="18" customHeight="1" thickBot="1">
      <c r="A21" s="29">
        <v>2000</v>
      </c>
      <c r="B21" s="54" t="s">
        <v>10</v>
      </c>
      <c r="C21" s="55">
        <f t="shared" si="3"/>
        <v>695.3530513396388</v>
      </c>
      <c r="D21" s="56">
        <f t="shared" si="3"/>
        <v>1143.1332017880911</v>
      </c>
      <c r="E21" s="56">
        <f t="shared" si="3"/>
        <v>1496.1525871601177</v>
      </c>
      <c r="F21" s="57">
        <f t="shared" si="3"/>
        <v>1993.0615996329211</v>
      </c>
      <c r="G21" s="58">
        <f t="shared" si="3"/>
        <v>2870.635196010487</v>
      </c>
      <c r="H21" s="55">
        <f t="shared" si="1"/>
        <v>882.6654440131348</v>
      </c>
      <c r="I21" s="56">
        <f t="shared" si="1"/>
        <v>1446.7929551188972</v>
      </c>
      <c r="J21" s="56">
        <f t="shared" si="1"/>
        <v>1858.1638287689816</v>
      </c>
      <c r="K21" s="57">
        <f t="shared" si="1"/>
        <v>2508.8571691295783</v>
      </c>
      <c r="L21" s="58">
        <f t="shared" si="1"/>
        <v>3625.854809813149</v>
      </c>
      <c r="M21" s="55">
        <f t="shared" si="1"/>
        <v>1068.1123832243227</v>
      </c>
      <c r="N21" s="56">
        <f t="shared" si="1"/>
        <v>1744.5413214190905</v>
      </c>
      <c r="O21" s="56">
        <f t="shared" si="1"/>
        <v>2209.951990389598</v>
      </c>
      <c r="P21" s="57">
        <f t="shared" si="1"/>
        <v>2995.715081265451</v>
      </c>
      <c r="Q21" s="58">
        <f t="shared" si="1"/>
        <v>4327.299121495066</v>
      </c>
      <c r="R21" s="55">
        <f t="shared" si="1"/>
        <v>1251.6905086790637</v>
      </c>
      <c r="S21" s="56">
        <f t="shared" si="1"/>
        <v>2034.2907938700525</v>
      </c>
      <c r="T21" s="56">
        <f t="shared" si="1"/>
        <v>2555.676349073963</v>
      </c>
      <c r="U21" s="57">
        <f t="shared" si="1"/>
        <v>3464.001527075185</v>
      </c>
      <c r="V21" s="58">
        <f t="shared" si="1"/>
        <v>4979.074043790806</v>
      </c>
      <c r="W21" s="55">
        <f t="shared" si="2"/>
        <v>1813.1180751310567</v>
      </c>
      <c r="X21" s="56">
        <f t="shared" si="2"/>
        <v>2891.1234944777157</v>
      </c>
      <c r="Y21" s="56">
        <f t="shared" si="2"/>
        <v>3586.9663461964647</v>
      </c>
      <c r="Z21" s="57">
        <f t="shared" si="2"/>
        <v>4773.832276847159</v>
      </c>
      <c r="AA21" s="58">
        <f t="shared" si="2"/>
        <v>6689.886264538493</v>
      </c>
    </row>
    <row r="22" spans="1:27" s="32" customFormat="1" ht="18" customHeight="1">
      <c r="A22" s="30">
        <v>2300</v>
      </c>
      <c r="B22" s="59" t="s">
        <v>10</v>
      </c>
      <c r="C22" s="60">
        <f t="shared" si="3"/>
        <v>799.6560090405845</v>
      </c>
      <c r="D22" s="61">
        <f t="shared" si="3"/>
        <v>1314.6031820563046</v>
      </c>
      <c r="E22" s="61">
        <f t="shared" si="3"/>
        <v>1720.5754752341352</v>
      </c>
      <c r="F22" s="62">
        <f t="shared" si="3"/>
        <v>2292.020839577859</v>
      </c>
      <c r="G22" s="63">
        <f t="shared" si="3"/>
        <v>3301.23047541206</v>
      </c>
      <c r="H22" s="60">
        <f t="shared" si="1"/>
        <v>1015.065260615105</v>
      </c>
      <c r="I22" s="61">
        <f t="shared" si="1"/>
        <v>1663.8118983867316</v>
      </c>
      <c r="J22" s="61">
        <f t="shared" si="1"/>
        <v>2136.8884030843287</v>
      </c>
      <c r="K22" s="62">
        <f t="shared" si="1"/>
        <v>2885.185744499015</v>
      </c>
      <c r="L22" s="63">
        <f t="shared" si="1"/>
        <v>4169.733031285121</v>
      </c>
      <c r="M22" s="60">
        <f t="shared" si="1"/>
        <v>1228.329240707971</v>
      </c>
      <c r="N22" s="61">
        <f t="shared" si="1"/>
        <v>2006.222519631954</v>
      </c>
      <c r="O22" s="61">
        <f t="shared" si="1"/>
        <v>2541.4447889480375</v>
      </c>
      <c r="P22" s="62">
        <f t="shared" si="1"/>
        <v>3445.0723434552683</v>
      </c>
      <c r="Q22" s="63">
        <f t="shared" si="1"/>
        <v>4976.393989719325</v>
      </c>
      <c r="R22" s="60">
        <f t="shared" si="1"/>
        <v>1439.444084980923</v>
      </c>
      <c r="S22" s="61">
        <f t="shared" si="1"/>
        <v>2339.4344129505603</v>
      </c>
      <c r="T22" s="61">
        <f t="shared" si="1"/>
        <v>2939.0278014350574</v>
      </c>
      <c r="U22" s="62">
        <f t="shared" si="1"/>
        <v>3983.601756136463</v>
      </c>
      <c r="V22" s="63">
        <f t="shared" si="1"/>
        <v>5725.935150359427</v>
      </c>
      <c r="W22" s="60">
        <f t="shared" si="2"/>
        <v>2085.0857864007153</v>
      </c>
      <c r="X22" s="61">
        <f t="shared" si="2"/>
        <v>3324.7920186493725</v>
      </c>
      <c r="Y22" s="61">
        <f t="shared" si="2"/>
        <v>4125.011298125934</v>
      </c>
      <c r="Z22" s="62">
        <f t="shared" si="2"/>
        <v>5489.9071183742335</v>
      </c>
      <c r="AA22" s="63">
        <f t="shared" si="2"/>
        <v>7693.369204219267</v>
      </c>
    </row>
    <row r="23" spans="1:27" s="32" customFormat="1" ht="18" customHeight="1">
      <c r="A23" s="27">
        <v>2600</v>
      </c>
      <c r="B23" s="44" t="s">
        <v>10</v>
      </c>
      <c r="C23" s="45">
        <f t="shared" si="3"/>
        <v>903.9589667415304</v>
      </c>
      <c r="D23" s="46">
        <f t="shared" si="3"/>
        <v>1486.0731623245185</v>
      </c>
      <c r="E23" s="46">
        <f t="shared" si="3"/>
        <v>1944.998363308153</v>
      </c>
      <c r="F23" s="47">
        <f t="shared" si="3"/>
        <v>2590.9800795227975</v>
      </c>
      <c r="G23" s="48">
        <f t="shared" si="3"/>
        <v>3731.8257548136335</v>
      </c>
      <c r="H23" s="45">
        <f t="shared" si="1"/>
        <v>1147.4650772170753</v>
      </c>
      <c r="I23" s="46">
        <f t="shared" si="1"/>
        <v>1880.8308416545665</v>
      </c>
      <c r="J23" s="46">
        <f t="shared" si="1"/>
        <v>2415.6129773996763</v>
      </c>
      <c r="K23" s="47">
        <f t="shared" si="1"/>
        <v>3261.5143198684523</v>
      </c>
      <c r="L23" s="48">
        <f t="shared" si="1"/>
        <v>4713.611252757094</v>
      </c>
      <c r="M23" s="45">
        <f t="shared" si="1"/>
        <v>1388.5460981916196</v>
      </c>
      <c r="N23" s="46">
        <f t="shared" si="1"/>
        <v>2267.903717844818</v>
      </c>
      <c r="O23" s="46">
        <f t="shared" si="1"/>
        <v>2872.937587506478</v>
      </c>
      <c r="P23" s="47">
        <f t="shared" si="1"/>
        <v>3894.4296056450858</v>
      </c>
      <c r="Q23" s="48">
        <f t="shared" si="1"/>
        <v>5625.4888579435865</v>
      </c>
      <c r="R23" s="45">
        <f t="shared" si="1"/>
        <v>1627.1976612827827</v>
      </c>
      <c r="S23" s="46">
        <f t="shared" si="1"/>
        <v>2644.5780320310682</v>
      </c>
      <c r="T23" s="46">
        <f t="shared" si="1"/>
        <v>3322.379253796152</v>
      </c>
      <c r="U23" s="47">
        <f t="shared" si="1"/>
        <v>4503.201985197741</v>
      </c>
      <c r="V23" s="48">
        <f t="shared" si="1"/>
        <v>6472.796256928048</v>
      </c>
      <c r="W23" s="45">
        <f t="shared" si="2"/>
        <v>2357.053497670374</v>
      </c>
      <c r="X23" s="46">
        <f t="shared" si="2"/>
        <v>3758.4605428210302</v>
      </c>
      <c r="Y23" s="46">
        <f t="shared" si="2"/>
        <v>4663.056250055404</v>
      </c>
      <c r="Z23" s="47">
        <f t="shared" si="2"/>
        <v>6205.981959901307</v>
      </c>
      <c r="AA23" s="48">
        <f t="shared" si="2"/>
        <v>8696.852143900041</v>
      </c>
    </row>
    <row r="24" spans="1:27" s="32" customFormat="1" ht="18" customHeight="1" thickBot="1">
      <c r="A24" s="29">
        <v>3000</v>
      </c>
      <c r="B24" s="54" t="s">
        <v>10</v>
      </c>
      <c r="C24" s="64">
        <f t="shared" si="3"/>
        <v>1043.029577009458</v>
      </c>
      <c r="D24" s="65">
        <f t="shared" si="3"/>
        <v>1714.6998026821366</v>
      </c>
      <c r="E24" s="65">
        <f t="shared" si="3"/>
        <v>2244.228880740177</v>
      </c>
      <c r="F24" s="66">
        <f t="shared" si="3"/>
        <v>2989.592399449382</v>
      </c>
      <c r="G24" s="67">
        <f t="shared" si="3"/>
        <v>4305.95279401573</v>
      </c>
      <c r="H24" s="64">
        <f t="shared" si="1"/>
        <v>1323.9981660197022</v>
      </c>
      <c r="I24" s="65">
        <f t="shared" si="1"/>
        <v>2170.189432678346</v>
      </c>
      <c r="J24" s="65">
        <f t="shared" si="1"/>
        <v>2787.245743153472</v>
      </c>
      <c r="K24" s="66">
        <f t="shared" si="1"/>
        <v>3763.2857536943675</v>
      </c>
      <c r="L24" s="67">
        <f t="shared" si="1"/>
        <v>5438.782214719724</v>
      </c>
      <c r="M24" s="64">
        <f t="shared" si="1"/>
        <v>1602.1685748364841</v>
      </c>
      <c r="N24" s="65">
        <f t="shared" si="1"/>
        <v>2616.811982128636</v>
      </c>
      <c r="O24" s="65">
        <f t="shared" si="1"/>
        <v>3314.927985584397</v>
      </c>
      <c r="P24" s="66">
        <f t="shared" si="1"/>
        <v>4493.572621898176</v>
      </c>
      <c r="Q24" s="67">
        <f t="shared" si="1"/>
        <v>6490.948682242599</v>
      </c>
      <c r="R24" s="64">
        <f t="shared" si="1"/>
        <v>1877.5357630185954</v>
      </c>
      <c r="S24" s="65">
        <f t="shared" si="1"/>
        <v>3051.4361908050787</v>
      </c>
      <c r="T24" s="65">
        <f t="shared" si="1"/>
        <v>3833.5145236109447</v>
      </c>
      <c r="U24" s="66">
        <f t="shared" si="1"/>
        <v>5196.002290612778</v>
      </c>
      <c r="V24" s="67">
        <f t="shared" si="1"/>
        <v>7468.611065686209</v>
      </c>
      <c r="W24" s="64">
        <f t="shared" si="2"/>
        <v>2719.677112696585</v>
      </c>
      <c r="X24" s="65">
        <f t="shared" si="2"/>
        <v>4336.685241716574</v>
      </c>
      <c r="Y24" s="65">
        <f t="shared" si="2"/>
        <v>5380.449519294697</v>
      </c>
      <c r="Z24" s="66">
        <f t="shared" si="2"/>
        <v>7160.748415270739</v>
      </c>
      <c r="AA24" s="67">
        <f t="shared" si="2"/>
        <v>10034.82939680774</v>
      </c>
    </row>
  </sheetData>
  <sheetProtection password="C67A" sheet="1" objects="1" scenarios="1"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D1">
      <selection activeCell="A3" sqref="A3"/>
    </sheetView>
  </sheetViews>
  <sheetFormatPr defaultColWidth="11.421875" defaultRowHeight="12.75"/>
  <cols>
    <col min="1" max="2" width="9.00390625" style="31" customWidth="1"/>
    <col min="3" max="3" width="6.28125" style="31" customWidth="1"/>
    <col min="4" max="27" width="5.7109375" style="31" customWidth="1"/>
    <col min="28" max="16384" width="11.421875" style="31" customWidth="1"/>
  </cols>
  <sheetData>
    <row r="1" ht="12.75"/>
    <row r="2" spans="1:18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12</v>
      </c>
      <c r="G2" s="2"/>
      <c r="H2" s="2"/>
      <c r="I2" s="2"/>
      <c r="J2" s="3"/>
      <c r="K2" s="2"/>
      <c r="L2" s="2"/>
      <c r="M2" s="2"/>
      <c r="N2" s="2"/>
      <c r="O2" s="2"/>
      <c r="P2" s="2"/>
      <c r="Q2" s="4"/>
      <c r="R2" s="5"/>
    </row>
    <row r="3" spans="1:18" ht="24" thickBot="1">
      <c r="A3" s="6">
        <v>90</v>
      </c>
      <c r="B3" s="6">
        <v>60</v>
      </c>
      <c r="C3" s="6">
        <v>20</v>
      </c>
      <c r="D3" s="7">
        <f>ROUND((A3-B3)/(LN((A3-C3)/(B3-C3))),2)</f>
        <v>53.61</v>
      </c>
      <c r="E3" s="2"/>
      <c r="F3" s="75"/>
      <c r="G3" s="2"/>
      <c r="H3" s="2"/>
      <c r="I3" s="2"/>
      <c r="J3" s="3"/>
      <c r="K3" s="2"/>
      <c r="L3" s="2"/>
      <c r="M3" s="2"/>
      <c r="N3" s="2"/>
      <c r="O3" s="2"/>
      <c r="P3" s="2"/>
      <c r="Q3" s="8"/>
      <c r="R3" s="5"/>
    </row>
    <row r="4" spans="1:27" ht="18" customHeight="1" thickBot="1">
      <c r="A4" s="9" t="s">
        <v>5</v>
      </c>
      <c r="B4" s="10"/>
      <c r="C4" s="11">
        <v>10</v>
      </c>
      <c r="D4" s="12">
        <v>11</v>
      </c>
      <c r="E4" s="12">
        <v>12</v>
      </c>
      <c r="F4" s="13">
        <v>22</v>
      </c>
      <c r="G4" s="14">
        <v>33</v>
      </c>
      <c r="H4" s="11">
        <v>10</v>
      </c>
      <c r="I4" s="12">
        <v>11</v>
      </c>
      <c r="J4" s="12">
        <v>12</v>
      </c>
      <c r="K4" s="13">
        <v>22</v>
      </c>
      <c r="L4" s="14">
        <v>33</v>
      </c>
      <c r="M4" s="11">
        <v>10</v>
      </c>
      <c r="N4" s="12">
        <v>11</v>
      </c>
      <c r="O4" s="12">
        <v>12</v>
      </c>
      <c r="P4" s="13">
        <v>22</v>
      </c>
      <c r="Q4" s="14">
        <v>33</v>
      </c>
      <c r="R4" s="11">
        <v>10</v>
      </c>
      <c r="S4" s="12">
        <v>11</v>
      </c>
      <c r="T4" s="12">
        <v>12</v>
      </c>
      <c r="U4" s="13">
        <v>22</v>
      </c>
      <c r="V4" s="14">
        <v>33</v>
      </c>
      <c r="W4" s="11">
        <v>10</v>
      </c>
      <c r="X4" s="12">
        <v>11</v>
      </c>
      <c r="Y4" s="12">
        <v>12</v>
      </c>
      <c r="Z4" s="13">
        <v>22</v>
      </c>
      <c r="AA4" s="14">
        <v>33</v>
      </c>
    </row>
    <row r="5" spans="1:27" ht="18" customHeight="1" thickBot="1">
      <c r="A5" s="15" t="s">
        <v>6</v>
      </c>
      <c r="B5" s="16"/>
      <c r="C5" s="17">
        <v>305</v>
      </c>
      <c r="D5" s="18">
        <v>305</v>
      </c>
      <c r="E5" s="18">
        <v>305</v>
      </c>
      <c r="F5" s="18">
        <v>305</v>
      </c>
      <c r="G5" s="20">
        <v>305</v>
      </c>
      <c r="H5" s="17">
        <v>405</v>
      </c>
      <c r="I5" s="18">
        <v>405</v>
      </c>
      <c r="J5" s="18">
        <v>405</v>
      </c>
      <c r="K5" s="19">
        <v>405</v>
      </c>
      <c r="L5" s="20">
        <v>405</v>
      </c>
      <c r="M5" s="17">
        <v>505</v>
      </c>
      <c r="N5" s="18">
        <v>505</v>
      </c>
      <c r="O5" s="18">
        <v>505</v>
      </c>
      <c r="P5" s="19">
        <v>505</v>
      </c>
      <c r="Q5" s="20">
        <v>505</v>
      </c>
      <c r="R5" s="17">
        <v>605</v>
      </c>
      <c r="S5" s="18">
        <v>605</v>
      </c>
      <c r="T5" s="18">
        <v>605</v>
      </c>
      <c r="U5" s="19">
        <v>605</v>
      </c>
      <c r="V5" s="20">
        <v>605</v>
      </c>
      <c r="W5" s="17">
        <v>905</v>
      </c>
      <c r="X5" s="18">
        <v>905</v>
      </c>
      <c r="Y5" s="18">
        <v>905</v>
      </c>
      <c r="Z5" s="19">
        <v>905</v>
      </c>
      <c r="AA5" s="20">
        <v>905</v>
      </c>
    </row>
    <row r="6" spans="1:27" ht="18" customHeight="1" thickBot="1">
      <c r="A6" s="68" t="s">
        <v>7</v>
      </c>
      <c r="B6" s="69"/>
      <c r="C6" s="70">
        <v>288</v>
      </c>
      <c r="D6" s="71">
        <v>487</v>
      </c>
      <c r="E6" s="71">
        <v>657</v>
      </c>
      <c r="F6" s="72">
        <v>902</v>
      </c>
      <c r="G6" s="73">
        <v>1299</v>
      </c>
      <c r="H6" s="70">
        <v>369</v>
      </c>
      <c r="I6" s="71">
        <v>619</v>
      </c>
      <c r="J6" s="71">
        <v>805</v>
      </c>
      <c r="K6" s="72">
        <v>1125</v>
      </c>
      <c r="L6" s="73">
        <v>1602</v>
      </c>
      <c r="M6" s="70">
        <v>447</v>
      </c>
      <c r="N6" s="71">
        <v>749</v>
      </c>
      <c r="O6" s="71">
        <v>954</v>
      </c>
      <c r="P6" s="72">
        <v>1339</v>
      </c>
      <c r="Q6" s="73">
        <v>1901</v>
      </c>
      <c r="R6" s="70">
        <v>524</v>
      </c>
      <c r="S6" s="71">
        <v>878</v>
      </c>
      <c r="T6" s="71">
        <v>1106</v>
      </c>
      <c r="U6" s="72">
        <v>1549</v>
      </c>
      <c r="V6" s="73">
        <v>2201</v>
      </c>
      <c r="W6" s="70">
        <v>747</v>
      </c>
      <c r="X6" s="71">
        <v>1265</v>
      </c>
      <c r="Y6" s="71">
        <v>1599</v>
      </c>
      <c r="Z6" s="72">
        <v>2164</v>
      </c>
      <c r="AA6" s="73">
        <v>3140</v>
      </c>
    </row>
    <row r="7" spans="1:27" s="32" customFormat="1" ht="18" customHeight="1" thickBot="1">
      <c r="A7" s="21" t="s">
        <v>8</v>
      </c>
      <c r="B7" s="74"/>
      <c r="C7" s="22">
        <v>1.2923</v>
      </c>
      <c r="D7" s="23">
        <v>1.2766</v>
      </c>
      <c r="E7" s="23">
        <v>1.3125</v>
      </c>
      <c r="F7" s="24">
        <v>1.3061</v>
      </c>
      <c r="G7" s="25">
        <v>1.2863</v>
      </c>
      <c r="H7" s="22">
        <v>1.2932</v>
      </c>
      <c r="I7" s="23">
        <v>1.2785</v>
      </c>
      <c r="J7" s="23">
        <v>1.3194</v>
      </c>
      <c r="K7" s="24">
        <v>1.3104</v>
      </c>
      <c r="L7" s="25">
        <v>1.2944</v>
      </c>
      <c r="M7" s="22">
        <v>1.294</v>
      </c>
      <c r="N7" s="23">
        <v>1.2805</v>
      </c>
      <c r="O7" s="23">
        <v>1.3268</v>
      </c>
      <c r="P7" s="24">
        <v>1.3146</v>
      </c>
      <c r="Q7" s="25">
        <v>1.3026</v>
      </c>
      <c r="R7" s="22">
        <v>1.2949</v>
      </c>
      <c r="S7" s="23">
        <v>1.2824</v>
      </c>
      <c r="T7" s="23">
        <v>1.334</v>
      </c>
      <c r="U7" s="24">
        <v>1.3189</v>
      </c>
      <c r="V7" s="25">
        <v>1.3107</v>
      </c>
      <c r="W7" s="22">
        <v>1.2894</v>
      </c>
      <c r="X7" s="23">
        <v>1.2871</v>
      </c>
      <c r="Y7" s="23">
        <v>1.3383</v>
      </c>
      <c r="Z7" s="24">
        <v>1.333</v>
      </c>
      <c r="AA7" s="25">
        <v>1.3347</v>
      </c>
    </row>
    <row r="8" spans="1:27" s="32" customFormat="1" ht="18" customHeight="1" thickBot="1">
      <c r="A8" s="33" t="s">
        <v>9</v>
      </c>
      <c r="B8" s="34"/>
      <c r="C8" s="35"/>
      <c r="D8" s="36" t="s">
        <v>4</v>
      </c>
      <c r="E8" s="36"/>
      <c r="F8" s="37"/>
      <c r="G8" s="38"/>
      <c r="H8" s="35"/>
      <c r="I8" s="36" t="s">
        <v>4</v>
      </c>
      <c r="J8" s="36"/>
      <c r="K8" s="37"/>
      <c r="L8" s="38"/>
      <c r="M8" s="35"/>
      <c r="N8" s="36" t="s">
        <v>4</v>
      </c>
      <c r="O8" s="36"/>
      <c r="P8" s="37"/>
      <c r="Q8" s="38"/>
      <c r="R8" s="35"/>
      <c r="S8" s="36" t="s">
        <v>4</v>
      </c>
      <c r="T8" s="36"/>
      <c r="U8" s="37"/>
      <c r="V8" s="38"/>
      <c r="W8" s="35"/>
      <c r="X8" s="36" t="s">
        <v>4</v>
      </c>
      <c r="Y8" s="36"/>
      <c r="Z8" s="37"/>
      <c r="AA8" s="38"/>
    </row>
    <row r="9" spans="1:27" s="32" customFormat="1" ht="18" customHeight="1">
      <c r="A9" s="26">
        <v>405</v>
      </c>
      <c r="B9" s="39" t="s">
        <v>10</v>
      </c>
      <c r="C9" s="40">
        <f aca="true" t="shared" si="0" ref="C9:R24">(C$6*($A9/1000))*(EXP(LN(($D$3)/49.83)*(C$7)))</f>
        <v>128.19892815774685</v>
      </c>
      <c r="D9" s="41">
        <f t="shared" si="0"/>
        <v>216.53211372312416</v>
      </c>
      <c r="E9" s="41">
        <f t="shared" si="0"/>
        <v>292.8860758809781</v>
      </c>
      <c r="F9" s="42">
        <f t="shared" si="0"/>
        <v>401.9172644738853</v>
      </c>
      <c r="G9" s="43">
        <f t="shared" si="0"/>
        <v>577.9769620592192</v>
      </c>
      <c r="H9" s="40">
        <f t="shared" si="0"/>
        <v>164.26568610699303</v>
      </c>
      <c r="I9" s="41">
        <f t="shared" si="0"/>
        <v>275.2607808444564</v>
      </c>
      <c r="J9" s="41">
        <f t="shared" si="0"/>
        <v>359.0445551428986</v>
      </c>
      <c r="K9" s="42">
        <f t="shared" si="0"/>
        <v>501.44025183472405</v>
      </c>
      <c r="L9" s="43">
        <f t="shared" si="0"/>
        <v>713.2160428317924</v>
      </c>
      <c r="M9" s="40">
        <f t="shared" si="0"/>
        <v>199.00015418330455</v>
      </c>
      <c r="N9" s="41">
        <f t="shared" si="0"/>
        <v>333.1187023391776</v>
      </c>
      <c r="O9" s="41">
        <f t="shared" si="0"/>
        <v>425.731540096703</v>
      </c>
      <c r="P9" s="42">
        <f t="shared" si="0"/>
        <v>597.0086424458452</v>
      </c>
      <c r="Q9" s="43">
        <f t="shared" si="0"/>
        <v>846.8394841699998</v>
      </c>
      <c r="R9" s="40">
        <f t="shared" si="0"/>
        <v>233.2951746499513</v>
      </c>
      <c r="S9" s="41">
        <f aca="true" t="shared" si="1" ref="S9:AA24">(S$6*($A9/1000))*(EXP(LN(($D$3)/49.83)*(S$7)))</f>
        <v>390.5458691649563</v>
      </c>
      <c r="T9" s="41">
        <f t="shared" si="1"/>
        <v>493.82288633039286</v>
      </c>
      <c r="U9" s="42">
        <f t="shared" si="1"/>
        <v>690.8567497158062</v>
      </c>
      <c r="V9" s="43">
        <f t="shared" si="1"/>
        <v>981.0615147829544</v>
      </c>
      <c r="W9" s="40">
        <f t="shared" si="1"/>
        <v>332.4454695751231</v>
      </c>
      <c r="X9" s="41">
        <f t="shared" si="1"/>
        <v>562.8819292830945</v>
      </c>
      <c r="Y9" s="41">
        <f t="shared" si="1"/>
        <v>714.1691671805954</v>
      </c>
      <c r="Z9" s="42">
        <f t="shared" si="1"/>
        <v>966.1433925447342</v>
      </c>
      <c r="AA9" s="43">
        <f t="shared" si="1"/>
        <v>1402.0644027902247</v>
      </c>
    </row>
    <row r="10" spans="1:27" s="32" customFormat="1" ht="18" customHeight="1">
      <c r="A10" s="27">
        <v>505</v>
      </c>
      <c r="B10" s="44" t="s">
        <v>10</v>
      </c>
      <c r="C10" s="45">
        <f t="shared" si="0"/>
        <v>159.85298449299296</v>
      </c>
      <c r="D10" s="46">
        <f t="shared" si="0"/>
        <v>269.99683316093257</v>
      </c>
      <c r="E10" s="46">
        <f t="shared" si="0"/>
        <v>365.2036254812196</v>
      </c>
      <c r="F10" s="47">
        <f t="shared" si="0"/>
        <v>501.156095208178</v>
      </c>
      <c r="G10" s="48">
        <f t="shared" si="0"/>
        <v>720.6873230614956</v>
      </c>
      <c r="H10" s="45">
        <f t="shared" si="0"/>
        <v>204.82511477538634</v>
      </c>
      <c r="I10" s="46">
        <f t="shared" si="0"/>
        <v>343.22640574432216</v>
      </c>
      <c r="J10" s="46">
        <f t="shared" si="0"/>
        <v>447.697531721392</v>
      </c>
      <c r="K10" s="47">
        <f t="shared" si="0"/>
        <v>625.2526596951496</v>
      </c>
      <c r="L10" s="48">
        <f t="shared" si="0"/>
        <v>889.3187694569261</v>
      </c>
      <c r="M10" s="45">
        <f t="shared" si="0"/>
        <v>248.13599472239207</v>
      </c>
      <c r="N10" s="46">
        <f t="shared" si="0"/>
        <v>415.37023378094983</v>
      </c>
      <c r="O10" s="46">
        <f t="shared" si="0"/>
        <v>530.8504388860124</v>
      </c>
      <c r="P10" s="47">
        <f t="shared" si="0"/>
        <v>744.4181837904983</v>
      </c>
      <c r="Q10" s="48">
        <f t="shared" si="0"/>
        <v>1055.9356531008639</v>
      </c>
      <c r="R10" s="45">
        <f t="shared" si="0"/>
        <v>290.89892147709975</v>
      </c>
      <c r="S10" s="46">
        <f t="shared" si="1"/>
        <v>486.9769479711183</v>
      </c>
      <c r="T10" s="46">
        <f t="shared" si="1"/>
        <v>615.7544632020948</v>
      </c>
      <c r="U10" s="47">
        <f t="shared" si="1"/>
        <v>861.4386632258819</v>
      </c>
      <c r="V10" s="48">
        <f t="shared" si="1"/>
        <v>1223.298925840474</v>
      </c>
      <c r="W10" s="45">
        <f t="shared" si="1"/>
        <v>414.53077070478315</v>
      </c>
      <c r="X10" s="46">
        <f t="shared" si="1"/>
        <v>701.8651216986733</v>
      </c>
      <c r="Y10" s="46">
        <f t="shared" si="1"/>
        <v>890.5072331511127</v>
      </c>
      <c r="Z10" s="47">
        <f t="shared" si="1"/>
        <v>1204.6973166298535</v>
      </c>
      <c r="AA10" s="48">
        <f t="shared" si="1"/>
        <v>1748.2531442199097</v>
      </c>
    </row>
    <row r="11" spans="1:27" s="32" customFormat="1" ht="18" customHeight="1">
      <c r="A11" s="27">
        <v>605</v>
      </c>
      <c r="B11" s="44" t="s">
        <v>10</v>
      </c>
      <c r="C11" s="45">
        <f t="shared" si="0"/>
        <v>191.5070408282391</v>
      </c>
      <c r="D11" s="46">
        <f t="shared" si="0"/>
        <v>323.461552598741</v>
      </c>
      <c r="E11" s="46">
        <f t="shared" si="0"/>
        <v>437.5211750814611</v>
      </c>
      <c r="F11" s="47">
        <f t="shared" si="0"/>
        <v>600.3949259424706</v>
      </c>
      <c r="G11" s="48">
        <f t="shared" si="0"/>
        <v>863.3976840637719</v>
      </c>
      <c r="H11" s="45">
        <f t="shared" si="0"/>
        <v>245.38454344377968</v>
      </c>
      <c r="I11" s="46">
        <f t="shared" si="0"/>
        <v>411.1920306441879</v>
      </c>
      <c r="J11" s="46">
        <f t="shared" si="0"/>
        <v>536.3505082998855</v>
      </c>
      <c r="K11" s="47">
        <f t="shared" si="0"/>
        <v>749.0650675555753</v>
      </c>
      <c r="L11" s="48">
        <f t="shared" si="0"/>
        <v>1065.42149608206</v>
      </c>
      <c r="M11" s="45">
        <f t="shared" si="0"/>
        <v>297.27183526147957</v>
      </c>
      <c r="N11" s="46">
        <f t="shared" si="0"/>
        <v>497.62176522272205</v>
      </c>
      <c r="O11" s="46">
        <f t="shared" si="0"/>
        <v>635.9693376753218</v>
      </c>
      <c r="P11" s="47">
        <f t="shared" si="0"/>
        <v>891.8277251351515</v>
      </c>
      <c r="Q11" s="48">
        <f t="shared" si="0"/>
        <v>1265.0318220317279</v>
      </c>
      <c r="R11" s="45">
        <f t="shared" si="0"/>
        <v>348.5026683042482</v>
      </c>
      <c r="S11" s="46">
        <f t="shared" si="1"/>
        <v>583.4080267772803</v>
      </c>
      <c r="T11" s="46">
        <f t="shared" si="1"/>
        <v>737.6860400737968</v>
      </c>
      <c r="U11" s="47">
        <f t="shared" si="1"/>
        <v>1032.0205767359575</v>
      </c>
      <c r="V11" s="48">
        <f t="shared" si="1"/>
        <v>1465.5363368979936</v>
      </c>
      <c r="W11" s="45">
        <f t="shared" si="1"/>
        <v>496.6160718344432</v>
      </c>
      <c r="X11" s="46">
        <f t="shared" si="1"/>
        <v>840.848314114252</v>
      </c>
      <c r="Y11" s="46">
        <f t="shared" si="1"/>
        <v>1066.84529912163</v>
      </c>
      <c r="Z11" s="47">
        <f t="shared" si="1"/>
        <v>1443.2512407149732</v>
      </c>
      <c r="AA11" s="48">
        <f t="shared" si="1"/>
        <v>2094.441885649595</v>
      </c>
    </row>
    <row r="12" spans="1:27" s="32" customFormat="1" ht="18" customHeight="1">
      <c r="A12" s="27">
        <v>705</v>
      </c>
      <c r="B12" s="44" t="s">
        <v>10</v>
      </c>
      <c r="C12" s="45">
        <f t="shared" si="0"/>
        <v>223.1610971634852</v>
      </c>
      <c r="D12" s="46">
        <f t="shared" si="0"/>
        <v>376.9262720365494</v>
      </c>
      <c r="E12" s="46">
        <f t="shared" si="0"/>
        <v>509.8387246817025</v>
      </c>
      <c r="F12" s="47">
        <f t="shared" si="0"/>
        <v>699.6337566767633</v>
      </c>
      <c r="G12" s="48">
        <f t="shared" si="0"/>
        <v>1006.1080450660482</v>
      </c>
      <c r="H12" s="45">
        <f t="shared" si="0"/>
        <v>285.94397211217296</v>
      </c>
      <c r="I12" s="46">
        <f t="shared" si="0"/>
        <v>479.1576555440537</v>
      </c>
      <c r="J12" s="46">
        <f t="shared" si="0"/>
        <v>625.0034848783789</v>
      </c>
      <c r="K12" s="47">
        <f t="shared" si="0"/>
        <v>872.8774754160011</v>
      </c>
      <c r="L12" s="48">
        <f t="shared" si="0"/>
        <v>1241.5242227071938</v>
      </c>
      <c r="M12" s="45">
        <f t="shared" si="0"/>
        <v>346.4076758005671</v>
      </c>
      <c r="N12" s="46">
        <f t="shared" si="0"/>
        <v>579.8732966644942</v>
      </c>
      <c r="O12" s="46">
        <f t="shared" si="0"/>
        <v>741.088236464631</v>
      </c>
      <c r="P12" s="47">
        <f t="shared" si="0"/>
        <v>1039.2372664798045</v>
      </c>
      <c r="Q12" s="48">
        <f t="shared" si="0"/>
        <v>1474.1279909625919</v>
      </c>
      <c r="R12" s="45">
        <f t="shared" si="0"/>
        <v>406.1064151313966</v>
      </c>
      <c r="S12" s="46">
        <f t="shared" si="1"/>
        <v>679.8391055834425</v>
      </c>
      <c r="T12" s="46">
        <f t="shared" si="1"/>
        <v>859.6176169454986</v>
      </c>
      <c r="U12" s="47">
        <f t="shared" si="1"/>
        <v>1202.6024902460329</v>
      </c>
      <c r="V12" s="48">
        <f t="shared" si="1"/>
        <v>1707.773747955513</v>
      </c>
      <c r="W12" s="45">
        <f t="shared" si="1"/>
        <v>578.7013729641031</v>
      </c>
      <c r="X12" s="46">
        <f t="shared" si="1"/>
        <v>979.8315065298309</v>
      </c>
      <c r="Y12" s="46">
        <f t="shared" si="1"/>
        <v>1243.1833650921474</v>
      </c>
      <c r="Z12" s="47">
        <f t="shared" si="1"/>
        <v>1681.8051648000926</v>
      </c>
      <c r="AA12" s="48">
        <f t="shared" si="1"/>
        <v>2440.6306270792797</v>
      </c>
    </row>
    <row r="13" spans="1:27" s="32" customFormat="1" ht="18" customHeight="1">
      <c r="A13" s="27">
        <v>805</v>
      </c>
      <c r="B13" s="44" t="s">
        <v>10</v>
      </c>
      <c r="C13" s="45">
        <f t="shared" si="0"/>
        <v>254.81515349873135</v>
      </c>
      <c r="D13" s="46">
        <f t="shared" si="0"/>
        <v>430.39099147435786</v>
      </c>
      <c r="E13" s="46">
        <f t="shared" si="0"/>
        <v>582.1562742819441</v>
      </c>
      <c r="F13" s="47">
        <f t="shared" si="0"/>
        <v>798.872587411056</v>
      </c>
      <c r="G13" s="48">
        <f t="shared" si="0"/>
        <v>1148.8184060683247</v>
      </c>
      <c r="H13" s="45">
        <f t="shared" si="0"/>
        <v>326.5034007805664</v>
      </c>
      <c r="I13" s="46">
        <f t="shared" si="0"/>
        <v>547.1232804439195</v>
      </c>
      <c r="J13" s="46">
        <f t="shared" si="0"/>
        <v>713.6564614568725</v>
      </c>
      <c r="K13" s="47">
        <f t="shared" si="0"/>
        <v>996.6898832764267</v>
      </c>
      <c r="L13" s="48">
        <f t="shared" si="0"/>
        <v>1417.626949332328</v>
      </c>
      <c r="M13" s="45">
        <f t="shared" si="0"/>
        <v>395.5435163396547</v>
      </c>
      <c r="N13" s="46">
        <f t="shared" si="0"/>
        <v>662.1248281062666</v>
      </c>
      <c r="O13" s="46">
        <f t="shared" si="0"/>
        <v>846.2071352539406</v>
      </c>
      <c r="P13" s="47">
        <f t="shared" si="0"/>
        <v>1186.6468078244577</v>
      </c>
      <c r="Q13" s="48">
        <f t="shared" si="0"/>
        <v>1683.224159893456</v>
      </c>
      <c r="R13" s="45">
        <f t="shared" si="0"/>
        <v>463.71016195854514</v>
      </c>
      <c r="S13" s="46">
        <f t="shared" si="1"/>
        <v>776.2701843896045</v>
      </c>
      <c r="T13" s="46">
        <f t="shared" si="1"/>
        <v>981.5491938172007</v>
      </c>
      <c r="U13" s="47">
        <f t="shared" si="1"/>
        <v>1373.1844037561088</v>
      </c>
      <c r="V13" s="48">
        <f t="shared" si="1"/>
        <v>1950.0111590130327</v>
      </c>
      <c r="W13" s="45">
        <f t="shared" si="1"/>
        <v>660.7866740937633</v>
      </c>
      <c r="X13" s="46">
        <f t="shared" si="1"/>
        <v>1118.8146989454099</v>
      </c>
      <c r="Y13" s="46">
        <f t="shared" si="1"/>
        <v>1419.521431062665</v>
      </c>
      <c r="Z13" s="47">
        <f t="shared" si="1"/>
        <v>1920.3590888852125</v>
      </c>
      <c r="AA13" s="48">
        <f t="shared" si="1"/>
        <v>2786.819368508965</v>
      </c>
    </row>
    <row r="14" spans="1:27" s="32" customFormat="1" ht="18" customHeight="1">
      <c r="A14" s="28">
        <v>905</v>
      </c>
      <c r="B14" s="49" t="s">
        <v>10</v>
      </c>
      <c r="C14" s="50">
        <f t="shared" si="0"/>
        <v>286.46920983397746</v>
      </c>
      <c r="D14" s="51">
        <f t="shared" si="0"/>
        <v>483.8557109121663</v>
      </c>
      <c r="E14" s="51">
        <f t="shared" si="0"/>
        <v>654.4738238821856</v>
      </c>
      <c r="F14" s="52">
        <f t="shared" si="0"/>
        <v>898.1114181453487</v>
      </c>
      <c r="G14" s="53">
        <f t="shared" si="0"/>
        <v>1291.528767070601</v>
      </c>
      <c r="H14" s="50">
        <f t="shared" si="0"/>
        <v>367.06282944895963</v>
      </c>
      <c r="I14" s="51">
        <f t="shared" si="0"/>
        <v>615.0889053437853</v>
      </c>
      <c r="J14" s="51">
        <f t="shared" si="0"/>
        <v>802.3094380353659</v>
      </c>
      <c r="K14" s="52">
        <f t="shared" si="0"/>
        <v>1120.5022911368524</v>
      </c>
      <c r="L14" s="53">
        <f t="shared" si="0"/>
        <v>1593.7296759574617</v>
      </c>
      <c r="M14" s="50">
        <f t="shared" si="0"/>
        <v>444.6793568787422</v>
      </c>
      <c r="N14" s="51">
        <f t="shared" si="0"/>
        <v>744.3763595480387</v>
      </c>
      <c r="O14" s="51">
        <f t="shared" si="0"/>
        <v>951.3260340432499</v>
      </c>
      <c r="P14" s="52">
        <f t="shared" si="0"/>
        <v>1334.056349169111</v>
      </c>
      <c r="Q14" s="53">
        <f t="shared" si="0"/>
        <v>1892.3203288243203</v>
      </c>
      <c r="R14" s="50">
        <f t="shared" si="0"/>
        <v>521.3139087856936</v>
      </c>
      <c r="S14" s="51">
        <f t="shared" si="1"/>
        <v>872.7012631957665</v>
      </c>
      <c r="T14" s="51">
        <f t="shared" si="1"/>
        <v>1103.4807706889026</v>
      </c>
      <c r="U14" s="52">
        <f t="shared" si="1"/>
        <v>1543.7663172661844</v>
      </c>
      <c r="V14" s="53">
        <f t="shared" si="1"/>
        <v>2192.2485700705524</v>
      </c>
      <c r="W14" s="50">
        <f t="shared" si="1"/>
        <v>742.8719752234232</v>
      </c>
      <c r="X14" s="51">
        <f t="shared" si="1"/>
        <v>1257.7978913609888</v>
      </c>
      <c r="Y14" s="51">
        <f t="shared" si="1"/>
        <v>1595.8594970331822</v>
      </c>
      <c r="Z14" s="52">
        <f t="shared" si="1"/>
        <v>2158.9130129703317</v>
      </c>
      <c r="AA14" s="53">
        <f t="shared" si="1"/>
        <v>3133.0081099386503</v>
      </c>
    </row>
    <row r="15" spans="1:27" s="32" customFormat="1" ht="18" customHeight="1" thickBot="1">
      <c r="A15" s="29">
        <v>1005</v>
      </c>
      <c r="B15" s="54" t="s">
        <v>10</v>
      </c>
      <c r="C15" s="55">
        <f t="shared" si="0"/>
        <v>318.12326616922354</v>
      </c>
      <c r="D15" s="56">
        <f t="shared" si="0"/>
        <v>537.3204303499747</v>
      </c>
      <c r="E15" s="56">
        <f t="shared" si="0"/>
        <v>726.791373482427</v>
      </c>
      <c r="F15" s="57">
        <f t="shared" si="0"/>
        <v>997.3502488796412</v>
      </c>
      <c r="G15" s="58">
        <f t="shared" si="0"/>
        <v>1434.2391280728773</v>
      </c>
      <c r="H15" s="55">
        <f t="shared" si="0"/>
        <v>407.62225811735294</v>
      </c>
      <c r="I15" s="56">
        <f t="shared" si="0"/>
        <v>683.0545302436509</v>
      </c>
      <c r="J15" s="56">
        <f t="shared" si="0"/>
        <v>890.9624146138592</v>
      </c>
      <c r="K15" s="57">
        <f t="shared" si="0"/>
        <v>1244.3146989972777</v>
      </c>
      <c r="L15" s="58">
        <f t="shared" si="0"/>
        <v>1769.8324025825955</v>
      </c>
      <c r="M15" s="55">
        <f t="shared" si="0"/>
        <v>493.81519741782967</v>
      </c>
      <c r="N15" s="56">
        <f t="shared" si="0"/>
        <v>826.6278909898109</v>
      </c>
      <c r="O15" s="56">
        <f t="shared" si="0"/>
        <v>1056.444932832559</v>
      </c>
      <c r="P15" s="57">
        <f t="shared" si="0"/>
        <v>1481.4658905137637</v>
      </c>
      <c r="Q15" s="58">
        <f t="shared" si="0"/>
        <v>2101.416497755184</v>
      </c>
      <c r="R15" s="55">
        <f t="shared" si="0"/>
        <v>578.9176556128419</v>
      </c>
      <c r="S15" s="56">
        <f t="shared" si="1"/>
        <v>969.1323420019284</v>
      </c>
      <c r="T15" s="56">
        <f t="shared" si="1"/>
        <v>1225.4123475606045</v>
      </c>
      <c r="U15" s="57">
        <f t="shared" si="1"/>
        <v>1714.34823077626</v>
      </c>
      <c r="V15" s="58">
        <f t="shared" si="1"/>
        <v>2434.4859811280717</v>
      </c>
      <c r="W15" s="55">
        <f t="shared" si="1"/>
        <v>824.9572763530831</v>
      </c>
      <c r="X15" s="56">
        <f t="shared" si="1"/>
        <v>1396.7810837765674</v>
      </c>
      <c r="Y15" s="56">
        <f t="shared" si="1"/>
        <v>1772.1975630036995</v>
      </c>
      <c r="Z15" s="57">
        <f t="shared" si="1"/>
        <v>2397.4669370554507</v>
      </c>
      <c r="AA15" s="58">
        <f t="shared" si="1"/>
        <v>3479.196851368335</v>
      </c>
    </row>
    <row r="16" spans="1:27" s="32" customFormat="1" ht="18" customHeight="1">
      <c r="A16" s="30">
        <v>1105</v>
      </c>
      <c r="B16" s="59" t="s">
        <v>10</v>
      </c>
      <c r="C16" s="60">
        <f t="shared" si="0"/>
        <v>349.77732250446974</v>
      </c>
      <c r="D16" s="61">
        <f t="shared" si="0"/>
        <v>590.7851497877831</v>
      </c>
      <c r="E16" s="61">
        <f t="shared" si="0"/>
        <v>799.1089230826685</v>
      </c>
      <c r="F16" s="62">
        <f t="shared" si="0"/>
        <v>1096.589079613934</v>
      </c>
      <c r="G16" s="63">
        <f t="shared" si="0"/>
        <v>1576.9494890751537</v>
      </c>
      <c r="H16" s="60">
        <f t="shared" si="0"/>
        <v>448.18168678574636</v>
      </c>
      <c r="I16" s="61">
        <f t="shared" si="0"/>
        <v>751.0201551435168</v>
      </c>
      <c r="J16" s="61">
        <f t="shared" si="0"/>
        <v>979.6153911923528</v>
      </c>
      <c r="K16" s="62">
        <f t="shared" si="0"/>
        <v>1368.1271068577037</v>
      </c>
      <c r="L16" s="63">
        <f t="shared" si="0"/>
        <v>1945.9351292077297</v>
      </c>
      <c r="M16" s="60">
        <f t="shared" si="0"/>
        <v>542.9510379569173</v>
      </c>
      <c r="N16" s="61">
        <f t="shared" si="0"/>
        <v>908.8794224315832</v>
      </c>
      <c r="O16" s="61">
        <f t="shared" si="0"/>
        <v>1161.5638316218688</v>
      </c>
      <c r="P16" s="62">
        <f t="shared" si="0"/>
        <v>1628.875431858417</v>
      </c>
      <c r="Q16" s="63">
        <f t="shared" si="0"/>
        <v>2310.5126666860483</v>
      </c>
      <c r="R16" s="60">
        <f t="shared" si="0"/>
        <v>636.5214024399904</v>
      </c>
      <c r="S16" s="61">
        <f t="shared" si="1"/>
        <v>1065.5634208080905</v>
      </c>
      <c r="T16" s="61">
        <f t="shared" si="1"/>
        <v>1347.3439244323063</v>
      </c>
      <c r="U16" s="62">
        <f t="shared" si="1"/>
        <v>1884.9301442863357</v>
      </c>
      <c r="V16" s="63">
        <f t="shared" si="1"/>
        <v>2676.7233921855914</v>
      </c>
      <c r="W16" s="60">
        <f t="shared" si="1"/>
        <v>907.0425774827432</v>
      </c>
      <c r="X16" s="61">
        <f t="shared" si="1"/>
        <v>1535.7642761921466</v>
      </c>
      <c r="Y16" s="61">
        <f t="shared" si="1"/>
        <v>1948.535628974217</v>
      </c>
      <c r="Z16" s="62">
        <f t="shared" si="1"/>
        <v>2636.0208611405706</v>
      </c>
      <c r="AA16" s="63">
        <f t="shared" si="1"/>
        <v>3825.38559279802</v>
      </c>
    </row>
    <row r="17" spans="1:27" s="32" customFormat="1" ht="18" customHeight="1">
      <c r="A17" s="27">
        <v>1205</v>
      </c>
      <c r="B17" s="44" t="s">
        <v>10</v>
      </c>
      <c r="C17" s="45">
        <f t="shared" si="0"/>
        <v>381.4313788397159</v>
      </c>
      <c r="D17" s="46">
        <f t="shared" si="0"/>
        <v>644.2498692255916</v>
      </c>
      <c r="E17" s="46">
        <f t="shared" si="0"/>
        <v>871.4264726829101</v>
      </c>
      <c r="F17" s="47">
        <f t="shared" si="0"/>
        <v>1195.8279103482269</v>
      </c>
      <c r="G17" s="48">
        <f t="shared" si="0"/>
        <v>1719.65985007743</v>
      </c>
      <c r="H17" s="45">
        <f t="shared" si="0"/>
        <v>488.74111545413973</v>
      </c>
      <c r="I17" s="46">
        <f t="shared" si="0"/>
        <v>818.9857800433826</v>
      </c>
      <c r="J17" s="46">
        <f t="shared" si="0"/>
        <v>1068.2683677708465</v>
      </c>
      <c r="K17" s="47">
        <f t="shared" si="0"/>
        <v>1491.9395147181294</v>
      </c>
      <c r="L17" s="48">
        <f t="shared" si="0"/>
        <v>2122.0378558328634</v>
      </c>
      <c r="M17" s="45">
        <f t="shared" si="0"/>
        <v>592.0868784960047</v>
      </c>
      <c r="N17" s="46">
        <f t="shared" si="0"/>
        <v>991.1309538733556</v>
      </c>
      <c r="O17" s="46">
        <f t="shared" si="0"/>
        <v>1266.6827304111782</v>
      </c>
      <c r="P17" s="47">
        <f t="shared" si="0"/>
        <v>1776.2849732030702</v>
      </c>
      <c r="Q17" s="48">
        <f t="shared" si="0"/>
        <v>2519.6088356169125</v>
      </c>
      <c r="R17" s="45">
        <f t="shared" si="0"/>
        <v>694.125149267139</v>
      </c>
      <c r="S17" s="46">
        <f t="shared" si="1"/>
        <v>1161.9944996142526</v>
      </c>
      <c r="T17" s="46">
        <f t="shared" si="1"/>
        <v>1469.2755013040085</v>
      </c>
      <c r="U17" s="47">
        <f t="shared" si="1"/>
        <v>2055.512057796411</v>
      </c>
      <c r="V17" s="48">
        <f t="shared" si="1"/>
        <v>2918.9608032431115</v>
      </c>
      <c r="W17" s="45">
        <f t="shared" si="1"/>
        <v>989.1278786124034</v>
      </c>
      <c r="X17" s="46">
        <f t="shared" si="1"/>
        <v>1674.7474686077253</v>
      </c>
      <c r="Y17" s="46">
        <f t="shared" si="1"/>
        <v>2124.8736949447343</v>
      </c>
      <c r="Z17" s="47">
        <f t="shared" si="1"/>
        <v>2874.5747852256904</v>
      </c>
      <c r="AA17" s="48">
        <f t="shared" si="1"/>
        <v>4171.574334227706</v>
      </c>
    </row>
    <row r="18" spans="1:27" s="32" customFormat="1" ht="18" customHeight="1">
      <c r="A18" s="27">
        <v>1405</v>
      </c>
      <c r="B18" s="44" t="s">
        <v>10</v>
      </c>
      <c r="C18" s="45">
        <f t="shared" si="0"/>
        <v>444.7394915102081</v>
      </c>
      <c r="D18" s="46">
        <f t="shared" si="0"/>
        <v>751.1793081012084</v>
      </c>
      <c r="E18" s="46">
        <f t="shared" si="0"/>
        <v>1016.0615718833931</v>
      </c>
      <c r="F18" s="47">
        <f t="shared" si="0"/>
        <v>1394.305571816812</v>
      </c>
      <c r="G18" s="48">
        <f t="shared" si="0"/>
        <v>2005.0805720819828</v>
      </c>
      <c r="H18" s="45">
        <f t="shared" si="0"/>
        <v>569.8599727909263</v>
      </c>
      <c r="I18" s="46">
        <f t="shared" si="0"/>
        <v>954.9170298431142</v>
      </c>
      <c r="J18" s="46">
        <f t="shared" si="0"/>
        <v>1245.5743209278335</v>
      </c>
      <c r="K18" s="47">
        <f t="shared" si="0"/>
        <v>1739.5643304389807</v>
      </c>
      <c r="L18" s="48">
        <f t="shared" si="0"/>
        <v>2474.2433090831314</v>
      </c>
      <c r="M18" s="45">
        <f t="shared" si="0"/>
        <v>690.3585595741798</v>
      </c>
      <c r="N18" s="46">
        <f t="shared" si="0"/>
        <v>1155.6340167569</v>
      </c>
      <c r="O18" s="46">
        <f t="shared" si="0"/>
        <v>1476.920527989797</v>
      </c>
      <c r="P18" s="47">
        <f t="shared" si="0"/>
        <v>2071.1040558923764</v>
      </c>
      <c r="Q18" s="48">
        <f t="shared" si="0"/>
        <v>2937.801173478641</v>
      </c>
      <c r="R18" s="45">
        <f t="shared" si="0"/>
        <v>809.3326429214359</v>
      </c>
      <c r="S18" s="46">
        <f t="shared" si="1"/>
        <v>1354.8566572265765</v>
      </c>
      <c r="T18" s="46">
        <f t="shared" si="1"/>
        <v>1713.1386550474124</v>
      </c>
      <c r="U18" s="47">
        <f t="shared" si="1"/>
        <v>2396.6758848165628</v>
      </c>
      <c r="V18" s="48">
        <f t="shared" si="1"/>
        <v>3403.4356253581504</v>
      </c>
      <c r="W18" s="45">
        <f t="shared" si="1"/>
        <v>1153.2984808717235</v>
      </c>
      <c r="X18" s="46">
        <f t="shared" si="1"/>
        <v>1952.713853438883</v>
      </c>
      <c r="Y18" s="46">
        <f t="shared" si="1"/>
        <v>2477.549826885769</v>
      </c>
      <c r="Z18" s="47">
        <f t="shared" si="1"/>
        <v>3351.6826333959293</v>
      </c>
      <c r="AA18" s="48">
        <f t="shared" si="1"/>
        <v>4863.951817087075</v>
      </c>
    </row>
    <row r="19" spans="1:27" s="32" customFormat="1" ht="18" customHeight="1">
      <c r="A19" s="27">
        <v>1605</v>
      </c>
      <c r="B19" s="44" t="s">
        <v>10</v>
      </c>
      <c r="C19" s="45">
        <f t="shared" si="0"/>
        <v>508.04760418070043</v>
      </c>
      <c r="D19" s="46">
        <f t="shared" si="0"/>
        <v>858.1087469768253</v>
      </c>
      <c r="E19" s="46">
        <f t="shared" si="0"/>
        <v>1160.696671083876</v>
      </c>
      <c r="F19" s="47">
        <f t="shared" si="0"/>
        <v>1592.7832332853975</v>
      </c>
      <c r="G19" s="48">
        <f t="shared" si="0"/>
        <v>2290.5012940865354</v>
      </c>
      <c r="H19" s="45">
        <f t="shared" si="0"/>
        <v>650.978830127713</v>
      </c>
      <c r="I19" s="46">
        <f t="shared" si="0"/>
        <v>1090.8482796428457</v>
      </c>
      <c r="J19" s="46">
        <f t="shared" si="0"/>
        <v>1422.8802740848203</v>
      </c>
      <c r="K19" s="47">
        <f t="shared" si="0"/>
        <v>1987.189146159832</v>
      </c>
      <c r="L19" s="48">
        <f t="shared" si="0"/>
        <v>2826.448762333399</v>
      </c>
      <c r="M19" s="45">
        <f t="shared" si="0"/>
        <v>788.6302406523548</v>
      </c>
      <c r="N19" s="46">
        <f t="shared" si="0"/>
        <v>1320.1370796404444</v>
      </c>
      <c r="O19" s="46">
        <f t="shared" si="0"/>
        <v>1687.1583255684156</v>
      </c>
      <c r="P19" s="47">
        <f t="shared" si="0"/>
        <v>2365.9231385816825</v>
      </c>
      <c r="Q19" s="48">
        <f t="shared" si="0"/>
        <v>3355.993511340369</v>
      </c>
      <c r="R19" s="45">
        <f t="shared" si="0"/>
        <v>924.5401365757327</v>
      </c>
      <c r="S19" s="46">
        <f t="shared" si="1"/>
        <v>1547.718814838901</v>
      </c>
      <c r="T19" s="46">
        <f t="shared" si="1"/>
        <v>1957.001808790816</v>
      </c>
      <c r="U19" s="47">
        <f t="shared" si="1"/>
        <v>2737.839711836714</v>
      </c>
      <c r="V19" s="48">
        <f t="shared" si="1"/>
        <v>3887.9104474731894</v>
      </c>
      <c r="W19" s="45">
        <f t="shared" si="1"/>
        <v>1317.4690831310434</v>
      </c>
      <c r="X19" s="46">
        <f t="shared" si="1"/>
        <v>2230.6802382700407</v>
      </c>
      <c r="Y19" s="46">
        <f t="shared" si="1"/>
        <v>2830.225958826804</v>
      </c>
      <c r="Z19" s="47">
        <f t="shared" si="1"/>
        <v>3828.790481566168</v>
      </c>
      <c r="AA19" s="48">
        <f t="shared" si="1"/>
        <v>5556.329299946446</v>
      </c>
    </row>
    <row r="20" spans="1:27" s="32" customFormat="1" ht="18" customHeight="1">
      <c r="A20" s="28">
        <v>1805</v>
      </c>
      <c r="B20" s="49" t="s">
        <v>10</v>
      </c>
      <c r="C20" s="50">
        <f t="shared" si="0"/>
        <v>571.3557168511927</v>
      </c>
      <c r="D20" s="51">
        <f t="shared" si="0"/>
        <v>965.0381858524421</v>
      </c>
      <c r="E20" s="51">
        <f t="shared" si="0"/>
        <v>1305.331770284359</v>
      </c>
      <c r="F20" s="52">
        <f t="shared" si="0"/>
        <v>1791.2608947539827</v>
      </c>
      <c r="G20" s="53">
        <f t="shared" si="0"/>
        <v>2575.9220160910877</v>
      </c>
      <c r="H20" s="50">
        <f t="shared" si="0"/>
        <v>732.0976874644996</v>
      </c>
      <c r="I20" s="51">
        <f t="shared" si="0"/>
        <v>1226.7795294425773</v>
      </c>
      <c r="J20" s="51">
        <f t="shared" si="0"/>
        <v>1600.186227241807</v>
      </c>
      <c r="K20" s="52">
        <f t="shared" si="0"/>
        <v>2234.8139618806836</v>
      </c>
      <c r="L20" s="53">
        <f t="shared" si="0"/>
        <v>3178.654215583667</v>
      </c>
      <c r="M20" s="50">
        <f t="shared" si="0"/>
        <v>886.9019217305299</v>
      </c>
      <c r="N20" s="51">
        <f t="shared" si="0"/>
        <v>1484.640142523989</v>
      </c>
      <c r="O20" s="51">
        <f t="shared" si="0"/>
        <v>1897.3961231470344</v>
      </c>
      <c r="P20" s="52">
        <f t="shared" si="0"/>
        <v>2660.742221270989</v>
      </c>
      <c r="Q20" s="53">
        <f t="shared" si="0"/>
        <v>3774.185849202097</v>
      </c>
      <c r="R20" s="50">
        <f t="shared" si="0"/>
        <v>1039.7476302300297</v>
      </c>
      <c r="S20" s="51">
        <f t="shared" si="1"/>
        <v>1740.5809724512249</v>
      </c>
      <c r="T20" s="51">
        <f t="shared" si="1"/>
        <v>2200.86496253422</v>
      </c>
      <c r="U20" s="52">
        <f t="shared" si="1"/>
        <v>3079.0035388568645</v>
      </c>
      <c r="V20" s="53">
        <f t="shared" si="1"/>
        <v>4372.385269588229</v>
      </c>
      <c r="W20" s="50">
        <f t="shared" si="1"/>
        <v>1481.6396853903634</v>
      </c>
      <c r="X20" s="51">
        <f t="shared" si="1"/>
        <v>2508.646623101198</v>
      </c>
      <c r="Y20" s="51">
        <f t="shared" si="1"/>
        <v>3182.902090767838</v>
      </c>
      <c r="Z20" s="52">
        <f t="shared" si="1"/>
        <v>4305.8983297364075</v>
      </c>
      <c r="AA20" s="53">
        <f t="shared" si="1"/>
        <v>6248.706782805815</v>
      </c>
    </row>
    <row r="21" spans="1:27" s="32" customFormat="1" ht="18" customHeight="1" thickBot="1">
      <c r="A21" s="29">
        <v>2005</v>
      </c>
      <c r="B21" s="54" t="s">
        <v>10</v>
      </c>
      <c r="C21" s="55">
        <f t="shared" si="0"/>
        <v>634.6638295216849</v>
      </c>
      <c r="D21" s="56">
        <f t="shared" si="0"/>
        <v>1071.967624728059</v>
      </c>
      <c r="E21" s="56">
        <f t="shared" si="0"/>
        <v>1449.966869484842</v>
      </c>
      <c r="F21" s="57">
        <f t="shared" si="0"/>
        <v>1989.7385562225681</v>
      </c>
      <c r="G21" s="58">
        <f t="shared" si="0"/>
        <v>2861.342738095641</v>
      </c>
      <c r="H21" s="55">
        <f t="shared" si="0"/>
        <v>813.2165448012862</v>
      </c>
      <c r="I21" s="56">
        <f t="shared" si="0"/>
        <v>1362.7107792423087</v>
      </c>
      <c r="J21" s="56">
        <f t="shared" si="0"/>
        <v>1777.492180398794</v>
      </c>
      <c r="K21" s="57">
        <f t="shared" si="0"/>
        <v>2482.4387776015346</v>
      </c>
      <c r="L21" s="58">
        <f t="shared" si="0"/>
        <v>3530.8596688339344</v>
      </c>
      <c r="M21" s="55">
        <f t="shared" si="0"/>
        <v>985.1736028087049</v>
      </c>
      <c r="N21" s="56">
        <f t="shared" si="0"/>
        <v>1649.1432054075333</v>
      </c>
      <c r="O21" s="56">
        <f t="shared" si="0"/>
        <v>2107.633920725653</v>
      </c>
      <c r="P21" s="57">
        <f t="shared" si="0"/>
        <v>2955.561303960295</v>
      </c>
      <c r="Q21" s="58">
        <f t="shared" si="0"/>
        <v>4192.378187063825</v>
      </c>
      <c r="R21" s="55">
        <f t="shared" si="0"/>
        <v>1154.9551238843264</v>
      </c>
      <c r="S21" s="56">
        <f t="shared" si="1"/>
        <v>1933.4431300635488</v>
      </c>
      <c r="T21" s="56">
        <f t="shared" si="1"/>
        <v>2444.7281162776235</v>
      </c>
      <c r="U21" s="57">
        <f t="shared" si="1"/>
        <v>3420.167365877016</v>
      </c>
      <c r="V21" s="58">
        <f t="shared" si="1"/>
        <v>4856.860091703268</v>
      </c>
      <c r="W21" s="55">
        <f t="shared" si="1"/>
        <v>1645.8102876496835</v>
      </c>
      <c r="X21" s="56">
        <f t="shared" si="1"/>
        <v>2786.613007932356</v>
      </c>
      <c r="Y21" s="56">
        <f t="shared" si="1"/>
        <v>3535.578222708873</v>
      </c>
      <c r="Z21" s="57">
        <f t="shared" si="1"/>
        <v>4783.006177906646</v>
      </c>
      <c r="AA21" s="58">
        <f t="shared" si="1"/>
        <v>6941.084265665186</v>
      </c>
    </row>
    <row r="22" spans="1:27" s="32" customFormat="1" ht="18" customHeight="1">
      <c r="A22" s="30">
        <v>2305</v>
      </c>
      <c r="B22" s="59" t="s">
        <v>10</v>
      </c>
      <c r="C22" s="60">
        <f t="shared" si="0"/>
        <v>729.6259985274233</v>
      </c>
      <c r="D22" s="61">
        <f t="shared" si="0"/>
        <v>1232.3617830414844</v>
      </c>
      <c r="E22" s="61">
        <f t="shared" si="0"/>
        <v>1666.9195182855667</v>
      </c>
      <c r="F22" s="62">
        <f t="shared" si="0"/>
        <v>2287.4550484254464</v>
      </c>
      <c r="G22" s="63">
        <f t="shared" si="0"/>
        <v>3289.47382110247</v>
      </c>
      <c r="H22" s="60">
        <f t="shared" si="0"/>
        <v>934.8948308064664</v>
      </c>
      <c r="I22" s="61">
        <f t="shared" si="0"/>
        <v>1566.6076539419062</v>
      </c>
      <c r="J22" s="61">
        <f t="shared" si="0"/>
        <v>2043.4511101342746</v>
      </c>
      <c r="K22" s="62">
        <f t="shared" si="0"/>
        <v>2853.8760011828117</v>
      </c>
      <c r="L22" s="63">
        <f t="shared" si="0"/>
        <v>4059.1678487093363</v>
      </c>
      <c r="M22" s="60">
        <f t="shared" si="0"/>
        <v>1132.5811244259676</v>
      </c>
      <c r="N22" s="61">
        <f t="shared" si="0"/>
        <v>1895.8977997328502</v>
      </c>
      <c r="O22" s="61">
        <f t="shared" si="0"/>
        <v>2422.9906170935815</v>
      </c>
      <c r="P22" s="62">
        <f t="shared" si="0"/>
        <v>3397.789927994255</v>
      </c>
      <c r="Q22" s="63">
        <f t="shared" si="0"/>
        <v>4819.6666938564185</v>
      </c>
      <c r="R22" s="60">
        <f t="shared" si="0"/>
        <v>1327.7663643657722</v>
      </c>
      <c r="S22" s="61">
        <f t="shared" si="1"/>
        <v>2222.7363664820355</v>
      </c>
      <c r="T22" s="61">
        <f t="shared" si="1"/>
        <v>2810.5228468927303</v>
      </c>
      <c r="U22" s="62">
        <f t="shared" si="1"/>
        <v>3931.9131064072435</v>
      </c>
      <c r="V22" s="63">
        <f t="shared" si="1"/>
        <v>5583.572324875827</v>
      </c>
      <c r="W22" s="60">
        <f t="shared" si="1"/>
        <v>1892.0661910386636</v>
      </c>
      <c r="X22" s="61">
        <f t="shared" si="1"/>
        <v>3203.5625851790933</v>
      </c>
      <c r="Y22" s="61">
        <f t="shared" si="1"/>
        <v>4064.5924206204254</v>
      </c>
      <c r="Z22" s="62">
        <f t="shared" si="1"/>
        <v>5498.667950162006</v>
      </c>
      <c r="AA22" s="63">
        <f t="shared" si="1"/>
        <v>7979.6504899542415</v>
      </c>
    </row>
    <row r="23" spans="1:27" s="32" customFormat="1" ht="18" customHeight="1">
      <c r="A23" s="27">
        <v>2605</v>
      </c>
      <c r="B23" s="44" t="s">
        <v>10</v>
      </c>
      <c r="C23" s="45">
        <f t="shared" si="0"/>
        <v>824.5881675331617</v>
      </c>
      <c r="D23" s="46">
        <f t="shared" si="0"/>
        <v>1392.7559413549095</v>
      </c>
      <c r="E23" s="46">
        <f t="shared" si="0"/>
        <v>1883.8721670862908</v>
      </c>
      <c r="F23" s="47">
        <f t="shared" si="0"/>
        <v>2585.1715406283242</v>
      </c>
      <c r="G23" s="48">
        <f t="shared" si="0"/>
        <v>3717.604904109299</v>
      </c>
      <c r="H23" s="45">
        <f t="shared" si="0"/>
        <v>1056.5731168116463</v>
      </c>
      <c r="I23" s="46">
        <f t="shared" si="0"/>
        <v>1770.5045286415034</v>
      </c>
      <c r="J23" s="46">
        <f t="shared" si="0"/>
        <v>2309.410039869755</v>
      </c>
      <c r="K23" s="47">
        <f t="shared" si="0"/>
        <v>3225.313224764089</v>
      </c>
      <c r="L23" s="48">
        <f t="shared" si="0"/>
        <v>4587.476028584738</v>
      </c>
      <c r="M23" s="45">
        <f t="shared" si="0"/>
        <v>1279.9886460432301</v>
      </c>
      <c r="N23" s="46">
        <f t="shared" si="0"/>
        <v>2142.652394058167</v>
      </c>
      <c r="O23" s="46">
        <f t="shared" si="0"/>
        <v>2738.347313461509</v>
      </c>
      <c r="P23" s="47">
        <f t="shared" si="0"/>
        <v>3840.0185520282134</v>
      </c>
      <c r="Q23" s="48">
        <f t="shared" si="0"/>
        <v>5446.955200649009</v>
      </c>
      <c r="R23" s="45">
        <f t="shared" si="0"/>
        <v>1500.5776048472173</v>
      </c>
      <c r="S23" s="46">
        <f t="shared" si="1"/>
        <v>2512.0296029005212</v>
      </c>
      <c r="T23" s="46">
        <f t="shared" si="1"/>
        <v>3176.3175775078357</v>
      </c>
      <c r="U23" s="47">
        <f t="shared" si="1"/>
        <v>4443.65884693747</v>
      </c>
      <c r="V23" s="48">
        <f t="shared" si="1"/>
        <v>6310.2845580483845</v>
      </c>
      <c r="W23" s="45">
        <f t="shared" si="1"/>
        <v>2138.3220944276436</v>
      </c>
      <c r="X23" s="46">
        <f t="shared" si="1"/>
        <v>3620.512162425829</v>
      </c>
      <c r="Y23" s="46">
        <f t="shared" si="1"/>
        <v>4593.606618531977</v>
      </c>
      <c r="Z23" s="47">
        <f t="shared" si="1"/>
        <v>6214.329722417364</v>
      </c>
      <c r="AA23" s="48">
        <f t="shared" si="1"/>
        <v>9018.216714243295</v>
      </c>
    </row>
    <row r="24" spans="1:27" s="32" customFormat="1" ht="18" customHeight="1" thickBot="1">
      <c r="A24" s="29">
        <v>3005</v>
      </c>
      <c r="B24" s="54" t="s">
        <v>10</v>
      </c>
      <c r="C24" s="64">
        <f t="shared" si="0"/>
        <v>951.2043928741462</v>
      </c>
      <c r="D24" s="65">
        <f t="shared" si="0"/>
        <v>1606.6148191061432</v>
      </c>
      <c r="E24" s="65">
        <f t="shared" si="0"/>
        <v>2173.142365487257</v>
      </c>
      <c r="F24" s="66">
        <f t="shared" si="0"/>
        <v>2982.1268635654947</v>
      </c>
      <c r="G24" s="67">
        <f t="shared" si="0"/>
        <v>4288.446348118404</v>
      </c>
      <c r="H24" s="64">
        <f t="shared" si="0"/>
        <v>1218.8108314852198</v>
      </c>
      <c r="I24" s="65">
        <f t="shared" si="0"/>
        <v>2042.3670282409664</v>
      </c>
      <c r="J24" s="65">
        <f t="shared" si="0"/>
        <v>2664.021946183729</v>
      </c>
      <c r="K24" s="66">
        <f t="shared" si="0"/>
        <v>3720.5628562057914</v>
      </c>
      <c r="L24" s="67">
        <f t="shared" si="0"/>
        <v>5291.886935085274</v>
      </c>
      <c r="M24" s="64">
        <f t="shared" si="0"/>
        <v>1476.5320081995803</v>
      </c>
      <c r="N24" s="65">
        <f t="shared" si="0"/>
        <v>2471.6585198252556</v>
      </c>
      <c r="O24" s="65">
        <f t="shared" si="0"/>
        <v>3158.8229086187466</v>
      </c>
      <c r="P24" s="66">
        <f t="shared" si="0"/>
        <v>4429.656717406826</v>
      </c>
      <c r="Q24" s="67">
        <f t="shared" si="0"/>
        <v>6283.339876372467</v>
      </c>
      <c r="R24" s="64">
        <f>(R$6*($A24/1000))*(EXP(LN(($D$3)/49.83)*(R$7)))</f>
        <v>1730.992592155811</v>
      </c>
      <c r="S24" s="65">
        <f>(S$6*($A24/1000))*(EXP(LN(($D$3)/49.83)*(S$7)))</f>
        <v>2897.753918125169</v>
      </c>
      <c r="T24" s="65">
        <f>(T$6*($A24/1000))*(EXP(LN(($D$3)/49.83)*(T$7)))</f>
        <v>3664.043884994643</v>
      </c>
      <c r="U24" s="66">
        <f>(U$6*($A24/1000))*(EXP(LN(($D$3)/49.83)*(U$7)))</f>
        <v>5125.986500977772</v>
      </c>
      <c r="V24" s="67">
        <f>(V$6*($A24/1000))*(EXP(LN(($D$3)/49.83)*(V$7)))</f>
        <v>7279.234202278464</v>
      </c>
      <c r="W24" s="64">
        <f t="shared" si="1"/>
        <v>2466.6632989462837</v>
      </c>
      <c r="X24" s="65">
        <f t="shared" si="1"/>
        <v>4176.444932088145</v>
      </c>
      <c r="Y24" s="65">
        <f t="shared" si="1"/>
        <v>5298.9588824140465</v>
      </c>
      <c r="Z24" s="66">
        <f t="shared" si="1"/>
        <v>7168.545418757842</v>
      </c>
      <c r="AA24" s="67">
        <f t="shared" si="1"/>
        <v>10402.971679962035</v>
      </c>
    </row>
  </sheetData>
  <sheetProtection password="C67A"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9.00390625" style="31" customWidth="1"/>
    <col min="3" max="27" width="5.7109375" style="31" customWidth="1"/>
    <col min="28" max="16384" width="11.421875" style="31" customWidth="1"/>
  </cols>
  <sheetData>
    <row r="2" spans="1:18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18</v>
      </c>
      <c r="G2" s="2"/>
      <c r="H2" s="2"/>
      <c r="I2" s="2"/>
      <c r="J2" s="3"/>
      <c r="K2" s="2"/>
      <c r="L2" s="2"/>
      <c r="M2" s="2"/>
      <c r="N2" s="2"/>
      <c r="O2" s="2"/>
      <c r="P2" s="2"/>
      <c r="Q2" s="4"/>
      <c r="R2" s="5"/>
    </row>
    <row r="3" spans="1:18" ht="24" thickBot="1">
      <c r="A3" s="6">
        <v>60</v>
      </c>
      <c r="B3" s="6">
        <v>50</v>
      </c>
      <c r="C3" s="6">
        <v>20</v>
      </c>
      <c r="D3" s="7">
        <f>ROUND((A3-B3)/(LN((A3-C3)/(B3-C3))),2)</f>
        <v>34.76</v>
      </c>
      <c r="E3" s="2"/>
      <c r="F3" s="3" t="s">
        <v>4</v>
      </c>
      <c r="G3" s="2"/>
      <c r="H3" s="2"/>
      <c r="I3" s="2"/>
      <c r="J3" s="3"/>
      <c r="K3" s="2"/>
      <c r="L3" s="2"/>
      <c r="M3" s="2"/>
      <c r="N3" s="2"/>
      <c r="O3" s="2"/>
      <c r="P3" s="2"/>
      <c r="Q3" s="8"/>
      <c r="R3" s="5"/>
    </row>
    <row r="4" spans="1:27" ht="18" customHeight="1" thickBot="1">
      <c r="A4" s="9" t="s">
        <v>5</v>
      </c>
      <c r="B4" s="10"/>
      <c r="C4" s="11">
        <v>10</v>
      </c>
      <c r="D4" s="12">
        <v>11</v>
      </c>
      <c r="E4" s="12">
        <v>12</v>
      </c>
      <c r="F4" s="13">
        <v>22</v>
      </c>
      <c r="G4" s="14">
        <v>33</v>
      </c>
      <c r="H4" s="11">
        <v>10</v>
      </c>
      <c r="I4" s="12">
        <v>11</v>
      </c>
      <c r="J4" s="12">
        <v>12</v>
      </c>
      <c r="K4" s="13">
        <v>22</v>
      </c>
      <c r="L4" s="14">
        <v>33</v>
      </c>
      <c r="M4" s="11">
        <v>10</v>
      </c>
      <c r="N4" s="12">
        <v>11</v>
      </c>
      <c r="O4" s="12">
        <v>12</v>
      </c>
      <c r="P4" s="13">
        <v>22</v>
      </c>
      <c r="Q4" s="14">
        <v>33</v>
      </c>
      <c r="R4" s="11">
        <v>10</v>
      </c>
      <c r="S4" s="12">
        <v>11</v>
      </c>
      <c r="T4" s="12">
        <v>12</v>
      </c>
      <c r="U4" s="13">
        <v>22</v>
      </c>
      <c r="V4" s="14">
        <v>33</v>
      </c>
      <c r="W4" s="11">
        <v>10</v>
      </c>
      <c r="X4" s="12">
        <v>11</v>
      </c>
      <c r="Y4" s="12">
        <v>12</v>
      </c>
      <c r="Z4" s="13">
        <v>22</v>
      </c>
      <c r="AA4" s="14">
        <v>33</v>
      </c>
    </row>
    <row r="5" spans="1:27" ht="18" customHeight="1" thickBot="1">
      <c r="A5" s="15" t="s">
        <v>6</v>
      </c>
      <c r="B5" s="16"/>
      <c r="C5" s="17">
        <v>300</v>
      </c>
      <c r="D5" s="18">
        <v>300</v>
      </c>
      <c r="E5" s="18">
        <v>300</v>
      </c>
      <c r="F5" s="19">
        <v>300</v>
      </c>
      <c r="G5" s="20">
        <v>300</v>
      </c>
      <c r="H5" s="17">
        <v>400</v>
      </c>
      <c r="I5" s="18">
        <v>400</v>
      </c>
      <c r="J5" s="18">
        <v>400</v>
      </c>
      <c r="K5" s="19">
        <v>400</v>
      </c>
      <c r="L5" s="20">
        <v>400</v>
      </c>
      <c r="M5" s="17">
        <v>500</v>
      </c>
      <c r="N5" s="18">
        <v>500</v>
      </c>
      <c r="O5" s="18">
        <v>500</v>
      </c>
      <c r="P5" s="19">
        <v>500</v>
      </c>
      <c r="Q5" s="20">
        <v>500</v>
      </c>
      <c r="R5" s="17">
        <v>600</v>
      </c>
      <c r="S5" s="18">
        <v>600</v>
      </c>
      <c r="T5" s="18">
        <v>600</v>
      </c>
      <c r="U5" s="19">
        <v>600</v>
      </c>
      <c r="V5" s="20">
        <v>600</v>
      </c>
      <c r="W5" s="17">
        <v>900</v>
      </c>
      <c r="X5" s="18">
        <v>900</v>
      </c>
      <c r="Y5" s="18">
        <v>900</v>
      </c>
      <c r="Z5" s="19">
        <v>900</v>
      </c>
      <c r="AA5" s="20">
        <v>900</v>
      </c>
    </row>
    <row r="6" spans="1:27" ht="18" customHeight="1" thickBot="1">
      <c r="A6" s="68" t="s">
        <v>7</v>
      </c>
      <c r="B6" s="69"/>
      <c r="C6" s="70">
        <v>335</v>
      </c>
      <c r="D6" s="71">
        <v>551</v>
      </c>
      <c r="E6" s="71">
        <v>720</v>
      </c>
      <c r="F6" s="72">
        <v>959</v>
      </c>
      <c r="G6" s="73">
        <v>1381</v>
      </c>
      <c r="H6" s="70">
        <v>425</v>
      </c>
      <c r="I6" s="71">
        <v>697</v>
      </c>
      <c r="J6" s="71">
        <v>894</v>
      </c>
      <c r="K6" s="72">
        <v>1207</v>
      </c>
      <c r="L6" s="73">
        <v>1744</v>
      </c>
      <c r="M6" s="70">
        <v>514</v>
      </c>
      <c r="N6" s="71">
        <v>840</v>
      </c>
      <c r="O6" s="71">
        <v>1063</v>
      </c>
      <c r="P6" s="72">
        <v>1441</v>
      </c>
      <c r="Q6" s="73">
        <v>2081</v>
      </c>
      <c r="R6" s="70">
        <v>602</v>
      </c>
      <c r="S6" s="71">
        <v>979</v>
      </c>
      <c r="T6" s="71">
        <v>1229</v>
      </c>
      <c r="U6" s="72">
        <v>1666</v>
      </c>
      <c r="V6" s="73">
        <v>2394</v>
      </c>
      <c r="W6" s="70">
        <v>872</v>
      </c>
      <c r="X6" s="71">
        <v>1390</v>
      </c>
      <c r="Y6" s="71">
        <v>1723</v>
      </c>
      <c r="Z6" s="72">
        <v>2295</v>
      </c>
      <c r="AA6" s="73">
        <v>3214</v>
      </c>
    </row>
    <row r="7" spans="1:27" s="32" customFormat="1" ht="18" customHeight="1" thickBot="1">
      <c r="A7" s="21" t="s">
        <v>8</v>
      </c>
      <c r="B7" s="74"/>
      <c r="C7" s="22">
        <v>1.2361</v>
      </c>
      <c r="D7" s="23">
        <v>1.2196</v>
      </c>
      <c r="E7" s="23">
        <v>1.2731</v>
      </c>
      <c r="F7" s="24">
        <v>1.2776</v>
      </c>
      <c r="G7" s="25">
        <v>1.2839</v>
      </c>
      <c r="H7" s="22">
        <v>1.255</v>
      </c>
      <c r="I7" s="23">
        <v>1.2371</v>
      </c>
      <c r="J7" s="23">
        <v>1.281</v>
      </c>
      <c r="K7" s="24">
        <v>1.2827</v>
      </c>
      <c r="L7" s="25">
        <v>1.29</v>
      </c>
      <c r="M7" s="22">
        <v>1.2739</v>
      </c>
      <c r="N7" s="23">
        <v>1.2546</v>
      </c>
      <c r="O7" s="23">
        <v>1.2889</v>
      </c>
      <c r="P7" s="24">
        <v>1.2879</v>
      </c>
      <c r="Q7" s="25">
        <v>1.2962</v>
      </c>
      <c r="R7" s="22">
        <v>1.2928</v>
      </c>
      <c r="S7" s="23">
        <v>1.2721</v>
      </c>
      <c r="T7" s="23">
        <v>1.2969</v>
      </c>
      <c r="U7" s="24">
        <v>1.293</v>
      </c>
      <c r="V7" s="25">
        <v>1.3023</v>
      </c>
      <c r="W7" s="22">
        <v>1.2935</v>
      </c>
      <c r="X7" s="23">
        <v>1.3044</v>
      </c>
      <c r="Y7" s="23">
        <v>1.3343</v>
      </c>
      <c r="Z7" s="24">
        <v>1.3069</v>
      </c>
      <c r="AA7" s="25">
        <v>1.329</v>
      </c>
    </row>
    <row r="8" spans="1:27" s="32" customFormat="1" ht="18" customHeight="1" thickBot="1">
      <c r="A8" s="33" t="s">
        <v>9</v>
      </c>
      <c r="B8" s="34"/>
      <c r="C8" s="35"/>
      <c r="D8" s="36" t="s">
        <v>4</v>
      </c>
      <c r="E8" s="36"/>
      <c r="F8" s="37"/>
      <c r="G8" s="38"/>
      <c r="H8" s="35"/>
      <c r="I8" s="36" t="s">
        <v>4</v>
      </c>
      <c r="J8" s="36"/>
      <c r="K8" s="37"/>
      <c r="L8" s="38"/>
      <c r="M8" s="35"/>
      <c r="N8" s="36" t="s">
        <v>4</v>
      </c>
      <c r="O8" s="36"/>
      <c r="P8" s="37"/>
      <c r="Q8" s="38"/>
      <c r="R8" s="35"/>
      <c r="S8" s="36" t="s">
        <v>4</v>
      </c>
      <c r="T8" s="36"/>
      <c r="U8" s="37"/>
      <c r="V8" s="38"/>
      <c r="W8" s="35"/>
      <c r="X8" s="36" t="s">
        <v>4</v>
      </c>
      <c r="Y8" s="36"/>
      <c r="Z8" s="37"/>
      <c r="AA8" s="38"/>
    </row>
    <row r="9" spans="1:27" s="32" customFormat="1" ht="18" customHeight="1">
      <c r="A9" s="26">
        <v>400</v>
      </c>
      <c r="B9" s="39" t="s">
        <v>10</v>
      </c>
      <c r="C9" s="40">
        <f aca="true" t="shared" si="0" ref="C9:R25">(C$6*($A9/1000))*(EXP(LN(($D$3)/49.83)*(C$7)))</f>
        <v>85.85488556311819</v>
      </c>
      <c r="D9" s="41">
        <f t="shared" si="0"/>
        <v>142.05371272840745</v>
      </c>
      <c r="E9" s="41">
        <f t="shared" si="0"/>
        <v>182.08136130126877</v>
      </c>
      <c r="F9" s="42">
        <f t="shared" si="0"/>
        <v>242.12952628919757</v>
      </c>
      <c r="G9" s="43">
        <f t="shared" si="0"/>
        <v>347.8863860674718</v>
      </c>
      <c r="H9" s="40">
        <f t="shared" si="0"/>
        <v>108.18149193985327</v>
      </c>
      <c r="I9" s="41">
        <f t="shared" si="0"/>
        <v>178.56509683344342</v>
      </c>
      <c r="J9" s="41">
        <f t="shared" si="0"/>
        <v>225.44201950283258</v>
      </c>
      <c r="K9" s="42">
        <f t="shared" si="0"/>
        <v>304.1856473944257</v>
      </c>
      <c r="L9" s="43">
        <f t="shared" si="0"/>
        <v>438.36525844624305</v>
      </c>
      <c r="M9" s="40">
        <f t="shared" si="0"/>
        <v>129.94841458446018</v>
      </c>
      <c r="N9" s="41">
        <f t="shared" si="0"/>
        <v>213.84834177619348</v>
      </c>
      <c r="O9" s="41">
        <f t="shared" si="0"/>
        <v>267.29754135383365</v>
      </c>
      <c r="P9" s="42">
        <f t="shared" si="0"/>
        <v>362.4783660291955</v>
      </c>
      <c r="Q9" s="43">
        <f t="shared" si="0"/>
        <v>521.9056261490452</v>
      </c>
      <c r="R9" s="40">
        <f t="shared" si="0"/>
        <v>151.1639345727874</v>
      </c>
      <c r="S9" s="41">
        <f aca="true" t="shared" si="1" ref="S9:AA25">(S$6*($A9/1000))*(EXP(LN(($D$3)/49.83)*(S$7)))</f>
        <v>247.66925521384445</v>
      </c>
      <c r="T9" s="41">
        <f t="shared" si="1"/>
        <v>308.1500861419724</v>
      </c>
      <c r="U9" s="42">
        <f t="shared" si="1"/>
        <v>418.3072685789755</v>
      </c>
      <c r="V9" s="43">
        <f t="shared" si="1"/>
        <v>599.0870565193596</v>
      </c>
      <c r="W9" s="40">
        <f t="shared" si="1"/>
        <v>218.9065181659705</v>
      </c>
      <c r="X9" s="41">
        <f t="shared" si="1"/>
        <v>347.5778779738155</v>
      </c>
      <c r="Y9" s="41">
        <f t="shared" si="1"/>
        <v>426.23186285719675</v>
      </c>
      <c r="Z9" s="42">
        <f t="shared" si="1"/>
        <v>573.3621094399192</v>
      </c>
      <c r="AA9" s="43">
        <f t="shared" si="1"/>
        <v>796.591166365026</v>
      </c>
    </row>
    <row r="10" spans="1:27" s="32" customFormat="1" ht="18" customHeight="1">
      <c r="A10" s="27">
        <v>500</v>
      </c>
      <c r="B10" s="44" t="s">
        <v>10</v>
      </c>
      <c r="C10" s="45">
        <f t="shared" si="0"/>
        <v>107.31860695389774</v>
      </c>
      <c r="D10" s="46">
        <f t="shared" si="0"/>
        <v>177.5671409105093</v>
      </c>
      <c r="E10" s="46">
        <f t="shared" si="0"/>
        <v>227.60170162658596</v>
      </c>
      <c r="F10" s="47">
        <f t="shared" si="0"/>
        <v>302.66190786149696</v>
      </c>
      <c r="G10" s="48">
        <f t="shared" si="0"/>
        <v>434.85798258433977</v>
      </c>
      <c r="H10" s="45">
        <f t="shared" si="0"/>
        <v>135.2268649248166</v>
      </c>
      <c r="I10" s="46">
        <f t="shared" si="0"/>
        <v>223.20637104180426</v>
      </c>
      <c r="J10" s="46">
        <f t="shared" si="0"/>
        <v>281.80252437854074</v>
      </c>
      <c r="K10" s="47">
        <f t="shared" si="0"/>
        <v>380.2320592430321</v>
      </c>
      <c r="L10" s="48">
        <f t="shared" si="0"/>
        <v>547.9565730578038</v>
      </c>
      <c r="M10" s="45">
        <f t="shared" si="0"/>
        <v>162.43551823057518</v>
      </c>
      <c r="N10" s="46">
        <f t="shared" si="0"/>
        <v>267.3104272202418</v>
      </c>
      <c r="O10" s="46">
        <f t="shared" si="0"/>
        <v>334.12192669229205</v>
      </c>
      <c r="P10" s="47">
        <f t="shared" si="0"/>
        <v>453.09795753649445</v>
      </c>
      <c r="Q10" s="48">
        <f t="shared" si="0"/>
        <v>652.3820326863065</v>
      </c>
      <c r="R10" s="45">
        <f t="shared" si="0"/>
        <v>188.95491821598426</v>
      </c>
      <c r="S10" s="46">
        <f t="shared" si="1"/>
        <v>309.5865690173056</v>
      </c>
      <c r="T10" s="46">
        <f t="shared" si="1"/>
        <v>385.1876076774655</v>
      </c>
      <c r="U10" s="47">
        <f t="shared" si="1"/>
        <v>522.8840857237193</v>
      </c>
      <c r="V10" s="48">
        <f t="shared" si="1"/>
        <v>748.8588206491995</v>
      </c>
      <c r="W10" s="45">
        <f t="shared" si="1"/>
        <v>273.63314770746314</v>
      </c>
      <c r="X10" s="46">
        <f t="shared" si="1"/>
        <v>434.4723474672694</v>
      </c>
      <c r="Y10" s="46">
        <f t="shared" si="1"/>
        <v>532.7898285714958</v>
      </c>
      <c r="Z10" s="47">
        <f t="shared" si="1"/>
        <v>716.702636799899</v>
      </c>
      <c r="AA10" s="48">
        <f t="shared" si="1"/>
        <v>995.7389579562823</v>
      </c>
    </row>
    <row r="11" spans="1:27" s="32" customFormat="1" ht="18" customHeight="1">
      <c r="A11" s="27">
        <v>600</v>
      </c>
      <c r="B11" s="44" t="s">
        <v>10</v>
      </c>
      <c r="C11" s="45">
        <f t="shared" si="0"/>
        <v>128.7823283446773</v>
      </c>
      <c r="D11" s="46">
        <f t="shared" si="0"/>
        <v>213.08056909261114</v>
      </c>
      <c r="E11" s="46">
        <f t="shared" si="0"/>
        <v>273.12204195190316</v>
      </c>
      <c r="F11" s="47">
        <f t="shared" si="0"/>
        <v>363.1942894337963</v>
      </c>
      <c r="G11" s="48">
        <f t="shared" si="0"/>
        <v>521.8295791012077</v>
      </c>
      <c r="H11" s="45">
        <f t="shared" si="0"/>
        <v>162.2722379097799</v>
      </c>
      <c r="I11" s="46">
        <f t="shared" si="0"/>
        <v>267.8476452501651</v>
      </c>
      <c r="J11" s="46">
        <f t="shared" si="0"/>
        <v>338.16302925424884</v>
      </c>
      <c r="K11" s="47">
        <f t="shared" si="0"/>
        <v>456.27847109163844</v>
      </c>
      <c r="L11" s="48">
        <f t="shared" si="0"/>
        <v>657.5478876693644</v>
      </c>
      <c r="M11" s="45">
        <f t="shared" si="0"/>
        <v>194.92262187669022</v>
      </c>
      <c r="N11" s="46">
        <f t="shared" si="0"/>
        <v>320.7725126642902</v>
      </c>
      <c r="O11" s="46">
        <f t="shared" si="0"/>
        <v>400.94631203075045</v>
      </c>
      <c r="P11" s="47">
        <f t="shared" si="0"/>
        <v>543.7175490437934</v>
      </c>
      <c r="Q11" s="48">
        <f t="shared" si="0"/>
        <v>782.8584392235678</v>
      </c>
      <c r="R11" s="45">
        <f t="shared" si="0"/>
        <v>226.74590185918112</v>
      </c>
      <c r="S11" s="46">
        <f t="shared" si="1"/>
        <v>371.50388282076665</v>
      </c>
      <c r="T11" s="46">
        <f t="shared" si="1"/>
        <v>462.22512921295856</v>
      </c>
      <c r="U11" s="47">
        <f t="shared" si="1"/>
        <v>627.4609028684631</v>
      </c>
      <c r="V11" s="48">
        <f t="shared" si="1"/>
        <v>898.6305847790393</v>
      </c>
      <c r="W11" s="45">
        <f t="shared" si="1"/>
        <v>328.3597772489557</v>
      </c>
      <c r="X11" s="46">
        <f t="shared" si="1"/>
        <v>521.3668169607232</v>
      </c>
      <c r="Y11" s="46">
        <f t="shared" si="1"/>
        <v>639.347794285795</v>
      </c>
      <c r="Z11" s="47">
        <f t="shared" si="1"/>
        <v>860.0431641598788</v>
      </c>
      <c r="AA11" s="48">
        <f t="shared" si="1"/>
        <v>1194.8867495475388</v>
      </c>
    </row>
    <row r="12" spans="1:27" s="32" customFormat="1" ht="18" customHeight="1">
      <c r="A12" s="27">
        <v>700</v>
      </c>
      <c r="B12" s="44" t="s">
        <v>10</v>
      </c>
      <c r="C12" s="45">
        <f t="shared" si="0"/>
        <v>150.2460497354568</v>
      </c>
      <c r="D12" s="46">
        <f t="shared" si="0"/>
        <v>248.59399727471302</v>
      </c>
      <c r="E12" s="46">
        <f t="shared" si="0"/>
        <v>318.6423822772203</v>
      </c>
      <c r="F12" s="47">
        <f t="shared" si="0"/>
        <v>423.72667100609567</v>
      </c>
      <c r="G12" s="48">
        <f t="shared" si="0"/>
        <v>608.8011756180756</v>
      </c>
      <c r="H12" s="45">
        <f t="shared" si="0"/>
        <v>189.3176108947432</v>
      </c>
      <c r="I12" s="46">
        <f t="shared" si="0"/>
        <v>312.48891945852597</v>
      </c>
      <c r="J12" s="46">
        <f t="shared" si="0"/>
        <v>394.523534129957</v>
      </c>
      <c r="K12" s="47">
        <f t="shared" si="0"/>
        <v>532.324882940245</v>
      </c>
      <c r="L12" s="48">
        <f t="shared" si="0"/>
        <v>767.1392022809252</v>
      </c>
      <c r="M12" s="45">
        <f t="shared" si="0"/>
        <v>227.40972552280525</v>
      </c>
      <c r="N12" s="46">
        <f t="shared" si="0"/>
        <v>374.23459810833856</v>
      </c>
      <c r="O12" s="46">
        <f t="shared" si="0"/>
        <v>467.7706973692088</v>
      </c>
      <c r="P12" s="47">
        <f t="shared" si="0"/>
        <v>634.3371405510921</v>
      </c>
      <c r="Q12" s="48">
        <f t="shared" si="0"/>
        <v>913.334845760829</v>
      </c>
      <c r="R12" s="45">
        <f t="shared" si="0"/>
        <v>264.53688550237797</v>
      </c>
      <c r="S12" s="46">
        <f t="shared" si="1"/>
        <v>433.4211966242278</v>
      </c>
      <c r="T12" s="46">
        <f t="shared" si="1"/>
        <v>539.2626507484516</v>
      </c>
      <c r="U12" s="47">
        <f t="shared" si="1"/>
        <v>732.0377200132069</v>
      </c>
      <c r="V12" s="48">
        <f t="shared" si="1"/>
        <v>1048.4023489088793</v>
      </c>
      <c r="W12" s="45">
        <f t="shared" si="1"/>
        <v>383.08640679044834</v>
      </c>
      <c r="X12" s="46">
        <f t="shared" si="1"/>
        <v>608.261286454177</v>
      </c>
      <c r="Y12" s="46">
        <f t="shared" si="1"/>
        <v>745.9057600000942</v>
      </c>
      <c r="Z12" s="47">
        <f t="shared" si="1"/>
        <v>1003.3836915198586</v>
      </c>
      <c r="AA12" s="48">
        <f t="shared" si="1"/>
        <v>1394.034541138795</v>
      </c>
    </row>
    <row r="13" spans="1:27" s="32" customFormat="1" ht="18" customHeight="1">
      <c r="A13" s="27">
        <v>800</v>
      </c>
      <c r="B13" s="44" t="s">
        <v>10</v>
      </c>
      <c r="C13" s="45">
        <f t="shared" si="0"/>
        <v>171.70977112623638</v>
      </c>
      <c r="D13" s="46">
        <f t="shared" si="0"/>
        <v>284.1074254568149</v>
      </c>
      <c r="E13" s="46">
        <f t="shared" si="0"/>
        <v>364.16272260253754</v>
      </c>
      <c r="F13" s="47">
        <f t="shared" si="0"/>
        <v>484.25905257839514</v>
      </c>
      <c r="G13" s="48">
        <f t="shared" si="0"/>
        <v>695.7727721349436</v>
      </c>
      <c r="H13" s="45">
        <f t="shared" si="0"/>
        <v>216.36298387970655</v>
      </c>
      <c r="I13" s="46">
        <f t="shared" si="0"/>
        <v>357.13019366688684</v>
      </c>
      <c r="J13" s="46">
        <f t="shared" si="0"/>
        <v>450.88403900566516</v>
      </c>
      <c r="K13" s="47">
        <f t="shared" si="0"/>
        <v>608.3712947888514</v>
      </c>
      <c r="L13" s="48">
        <f t="shared" si="0"/>
        <v>876.7305168924861</v>
      </c>
      <c r="M13" s="45">
        <f t="shared" si="0"/>
        <v>259.89682916892036</v>
      </c>
      <c r="N13" s="46">
        <f t="shared" si="0"/>
        <v>427.69668355238696</v>
      </c>
      <c r="O13" s="46">
        <f t="shared" si="0"/>
        <v>534.5950827076673</v>
      </c>
      <c r="P13" s="47">
        <f t="shared" si="0"/>
        <v>724.956732058391</v>
      </c>
      <c r="Q13" s="48">
        <f t="shared" si="0"/>
        <v>1043.8112522980905</v>
      </c>
      <c r="R13" s="45">
        <f t="shared" si="0"/>
        <v>302.3278691455748</v>
      </c>
      <c r="S13" s="46">
        <f t="shared" si="1"/>
        <v>495.3385104276889</v>
      </c>
      <c r="T13" s="46">
        <f t="shared" si="1"/>
        <v>616.3001722839448</v>
      </c>
      <c r="U13" s="47">
        <f t="shared" si="1"/>
        <v>836.614537157951</v>
      </c>
      <c r="V13" s="48">
        <f t="shared" si="1"/>
        <v>1198.1741130387193</v>
      </c>
      <c r="W13" s="45">
        <f t="shared" si="1"/>
        <v>437.813036331941</v>
      </c>
      <c r="X13" s="46">
        <f t="shared" si="1"/>
        <v>695.155755947631</v>
      </c>
      <c r="Y13" s="46">
        <f t="shared" si="1"/>
        <v>852.4637257143935</v>
      </c>
      <c r="Z13" s="47">
        <f t="shared" si="1"/>
        <v>1146.7242188798384</v>
      </c>
      <c r="AA13" s="48">
        <f t="shared" si="1"/>
        <v>1593.182332730052</v>
      </c>
    </row>
    <row r="14" spans="1:27" s="32" customFormat="1" ht="18" customHeight="1">
      <c r="A14" s="28">
        <v>900</v>
      </c>
      <c r="B14" s="49" t="s">
        <v>10</v>
      </c>
      <c r="C14" s="50">
        <f t="shared" si="0"/>
        <v>193.17349251701592</v>
      </c>
      <c r="D14" s="51">
        <f t="shared" si="0"/>
        <v>319.62085363891674</v>
      </c>
      <c r="E14" s="51">
        <f t="shared" si="0"/>
        <v>409.68306292785473</v>
      </c>
      <c r="F14" s="52">
        <f t="shared" si="0"/>
        <v>544.7914341506945</v>
      </c>
      <c r="G14" s="53">
        <f t="shared" si="0"/>
        <v>782.7443686518116</v>
      </c>
      <c r="H14" s="50">
        <f t="shared" si="0"/>
        <v>243.40835686466986</v>
      </c>
      <c r="I14" s="51">
        <f t="shared" si="0"/>
        <v>401.77146787524777</v>
      </c>
      <c r="J14" s="51">
        <f t="shared" si="0"/>
        <v>507.2445438813733</v>
      </c>
      <c r="K14" s="52">
        <f t="shared" si="0"/>
        <v>684.4177066374577</v>
      </c>
      <c r="L14" s="53">
        <f t="shared" si="0"/>
        <v>986.3218315040469</v>
      </c>
      <c r="M14" s="50">
        <f t="shared" si="0"/>
        <v>292.3839328150354</v>
      </c>
      <c r="N14" s="51">
        <f t="shared" si="0"/>
        <v>481.1587689964353</v>
      </c>
      <c r="O14" s="51">
        <f t="shared" si="0"/>
        <v>601.4194680461258</v>
      </c>
      <c r="P14" s="52">
        <f t="shared" si="0"/>
        <v>815.57632356569</v>
      </c>
      <c r="Q14" s="53">
        <f t="shared" si="0"/>
        <v>1174.2876588353517</v>
      </c>
      <c r="R14" s="50">
        <f t="shared" si="0"/>
        <v>340.11885278877173</v>
      </c>
      <c r="S14" s="51">
        <f t="shared" si="1"/>
        <v>557.25582423115</v>
      </c>
      <c r="T14" s="51">
        <f t="shared" si="1"/>
        <v>693.337693819438</v>
      </c>
      <c r="U14" s="52">
        <f t="shared" si="1"/>
        <v>941.1913543026948</v>
      </c>
      <c r="V14" s="53">
        <f t="shared" si="1"/>
        <v>1347.945877168559</v>
      </c>
      <c r="W14" s="50">
        <f t="shared" si="1"/>
        <v>492.53966587343365</v>
      </c>
      <c r="X14" s="51">
        <f t="shared" si="1"/>
        <v>782.0502254410849</v>
      </c>
      <c r="Y14" s="51">
        <f t="shared" si="1"/>
        <v>959.0216914286926</v>
      </c>
      <c r="Z14" s="52">
        <f t="shared" si="1"/>
        <v>1290.064746239818</v>
      </c>
      <c r="AA14" s="53">
        <f t="shared" si="1"/>
        <v>1792.3301243213082</v>
      </c>
    </row>
    <row r="15" spans="1:27" s="32" customFormat="1" ht="18" customHeight="1" thickBot="1">
      <c r="A15" s="29">
        <v>1000</v>
      </c>
      <c r="B15" s="54" t="s">
        <v>10</v>
      </c>
      <c r="C15" s="55">
        <f t="shared" si="0"/>
        <v>214.63721390779548</v>
      </c>
      <c r="D15" s="56">
        <f t="shared" si="0"/>
        <v>355.1342818210186</v>
      </c>
      <c r="E15" s="56">
        <f t="shared" si="0"/>
        <v>455.2034032531719</v>
      </c>
      <c r="F15" s="57">
        <f t="shared" si="0"/>
        <v>605.3238157229939</v>
      </c>
      <c r="G15" s="58">
        <f t="shared" si="0"/>
        <v>869.7159651686795</v>
      </c>
      <c r="H15" s="55">
        <f t="shared" si="0"/>
        <v>270.4537298496332</v>
      </c>
      <c r="I15" s="56">
        <f t="shared" si="0"/>
        <v>446.4127420836085</v>
      </c>
      <c r="J15" s="56">
        <f t="shared" si="0"/>
        <v>563.6050487570815</v>
      </c>
      <c r="K15" s="57">
        <f t="shared" si="0"/>
        <v>760.4641184860642</v>
      </c>
      <c r="L15" s="58">
        <f t="shared" si="0"/>
        <v>1095.9131461156076</v>
      </c>
      <c r="M15" s="55">
        <f t="shared" si="0"/>
        <v>324.87103646115037</v>
      </c>
      <c r="N15" s="56">
        <f t="shared" si="0"/>
        <v>534.6208544404836</v>
      </c>
      <c r="O15" s="56">
        <f t="shared" si="0"/>
        <v>668.2438533845841</v>
      </c>
      <c r="P15" s="57">
        <f t="shared" si="0"/>
        <v>906.1959150729889</v>
      </c>
      <c r="Q15" s="58">
        <f t="shared" si="0"/>
        <v>1304.764065372613</v>
      </c>
      <c r="R15" s="55">
        <f t="shared" si="0"/>
        <v>377.90983643196853</v>
      </c>
      <c r="S15" s="56">
        <f t="shared" si="1"/>
        <v>619.1731380346112</v>
      </c>
      <c r="T15" s="56">
        <f t="shared" si="1"/>
        <v>770.375215354931</v>
      </c>
      <c r="U15" s="57">
        <f t="shared" si="1"/>
        <v>1045.7681714474386</v>
      </c>
      <c r="V15" s="58">
        <f t="shared" si="1"/>
        <v>1497.717641298399</v>
      </c>
      <c r="W15" s="55">
        <f t="shared" si="1"/>
        <v>547.2662954149263</v>
      </c>
      <c r="X15" s="56">
        <f t="shared" si="1"/>
        <v>868.9446949345388</v>
      </c>
      <c r="Y15" s="56">
        <f t="shared" si="1"/>
        <v>1065.5796571429917</v>
      </c>
      <c r="Z15" s="57">
        <f t="shared" si="1"/>
        <v>1433.405273599798</v>
      </c>
      <c r="AA15" s="58">
        <f t="shared" si="1"/>
        <v>1991.4779159125646</v>
      </c>
    </row>
    <row r="16" spans="1:27" s="32" customFormat="1" ht="18" customHeight="1">
      <c r="A16" s="30">
        <v>1100</v>
      </c>
      <c r="B16" s="59" t="s">
        <v>10</v>
      </c>
      <c r="C16" s="60">
        <f t="shared" si="0"/>
        <v>236.10093529857505</v>
      </c>
      <c r="D16" s="61">
        <f t="shared" si="0"/>
        <v>390.6477100031205</v>
      </c>
      <c r="E16" s="61">
        <f t="shared" si="0"/>
        <v>500.7237435784892</v>
      </c>
      <c r="F16" s="62">
        <f t="shared" si="0"/>
        <v>665.8561972952933</v>
      </c>
      <c r="G16" s="63">
        <f t="shared" si="0"/>
        <v>956.6875616855475</v>
      </c>
      <c r="H16" s="60">
        <f t="shared" si="0"/>
        <v>297.4991028345965</v>
      </c>
      <c r="I16" s="61">
        <f t="shared" si="0"/>
        <v>491.05401629196945</v>
      </c>
      <c r="J16" s="61">
        <f t="shared" si="0"/>
        <v>619.9655536327896</v>
      </c>
      <c r="K16" s="62">
        <f t="shared" si="0"/>
        <v>836.5105303346706</v>
      </c>
      <c r="L16" s="63">
        <f t="shared" si="0"/>
        <v>1205.5044607271684</v>
      </c>
      <c r="M16" s="60">
        <f t="shared" si="0"/>
        <v>357.3581401072655</v>
      </c>
      <c r="N16" s="61">
        <f t="shared" si="0"/>
        <v>588.0829398845322</v>
      </c>
      <c r="O16" s="61">
        <f t="shared" si="0"/>
        <v>735.0682387230426</v>
      </c>
      <c r="P16" s="62">
        <f t="shared" si="0"/>
        <v>996.8155065802879</v>
      </c>
      <c r="Q16" s="63">
        <f t="shared" si="0"/>
        <v>1435.2404719098745</v>
      </c>
      <c r="R16" s="60">
        <f t="shared" si="0"/>
        <v>415.7008200751654</v>
      </c>
      <c r="S16" s="61">
        <f t="shared" si="1"/>
        <v>681.0904518380722</v>
      </c>
      <c r="T16" s="61">
        <f t="shared" si="1"/>
        <v>847.4127368904242</v>
      </c>
      <c r="U16" s="62">
        <f t="shared" si="1"/>
        <v>1150.3449885921825</v>
      </c>
      <c r="V16" s="63">
        <f t="shared" si="1"/>
        <v>1647.489405428239</v>
      </c>
      <c r="W16" s="60">
        <f t="shared" si="1"/>
        <v>601.9929249564188</v>
      </c>
      <c r="X16" s="61">
        <f t="shared" si="1"/>
        <v>955.8391644279927</v>
      </c>
      <c r="Y16" s="61">
        <f t="shared" si="1"/>
        <v>1172.137622857291</v>
      </c>
      <c r="Z16" s="62">
        <f t="shared" si="1"/>
        <v>1576.7458009597779</v>
      </c>
      <c r="AA16" s="63">
        <f t="shared" si="1"/>
        <v>2190.625707503821</v>
      </c>
    </row>
    <row r="17" spans="1:27" s="32" customFormat="1" ht="18" customHeight="1">
      <c r="A17" s="27">
        <v>1200</v>
      </c>
      <c r="B17" s="44" t="s">
        <v>10</v>
      </c>
      <c r="C17" s="45">
        <f t="shared" si="0"/>
        <v>257.5646566893546</v>
      </c>
      <c r="D17" s="46">
        <f t="shared" si="0"/>
        <v>426.1611381852223</v>
      </c>
      <c r="E17" s="46">
        <f t="shared" si="0"/>
        <v>546.2440839038063</v>
      </c>
      <c r="F17" s="47">
        <f t="shared" si="0"/>
        <v>726.3885788675926</v>
      </c>
      <c r="G17" s="48">
        <f t="shared" si="0"/>
        <v>1043.6591582024155</v>
      </c>
      <c r="H17" s="45">
        <f t="shared" si="0"/>
        <v>324.5444758195598</v>
      </c>
      <c r="I17" s="46">
        <f t="shared" si="0"/>
        <v>535.6952905003302</v>
      </c>
      <c r="J17" s="46">
        <f t="shared" si="0"/>
        <v>676.3260585084977</v>
      </c>
      <c r="K17" s="47">
        <f t="shared" si="0"/>
        <v>912.5569421832769</v>
      </c>
      <c r="L17" s="48">
        <f t="shared" si="0"/>
        <v>1315.0957753387288</v>
      </c>
      <c r="M17" s="45">
        <f t="shared" si="0"/>
        <v>389.84524375338043</v>
      </c>
      <c r="N17" s="46">
        <f t="shared" si="0"/>
        <v>641.5450253285804</v>
      </c>
      <c r="O17" s="46">
        <f t="shared" si="0"/>
        <v>801.8926240615009</v>
      </c>
      <c r="P17" s="47">
        <f t="shared" si="0"/>
        <v>1087.4350980875868</v>
      </c>
      <c r="Q17" s="48">
        <f t="shared" si="0"/>
        <v>1565.7168784471355</v>
      </c>
      <c r="R17" s="45">
        <f t="shared" si="0"/>
        <v>453.49180371836223</v>
      </c>
      <c r="S17" s="46">
        <f t="shared" si="1"/>
        <v>743.0077656415333</v>
      </c>
      <c r="T17" s="46">
        <f t="shared" si="1"/>
        <v>924.4502584259171</v>
      </c>
      <c r="U17" s="47">
        <f t="shared" si="1"/>
        <v>1254.9218057369262</v>
      </c>
      <c r="V17" s="48">
        <f t="shared" si="1"/>
        <v>1797.2611695580786</v>
      </c>
      <c r="W17" s="45">
        <f t="shared" si="1"/>
        <v>656.7195544979114</v>
      </c>
      <c r="X17" s="46">
        <f t="shared" si="1"/>
        <v>1042.7336339214464</v>
      </c>
      <c r="Y17" s="46">
        <f t="shared" si="1"/>
        <v>1278.69558857159</v>
      </c>
      <c r="Z17" s="47">
        <f t="shared" si="1"/>
        <v>1720.0863283197575</v>
      </c>
      <c r="AA17" s="48">
        <f t="shared" si="1"/>
        <v>2389.7734990950776</v>
      </c>
    </row>
    <row r="18" spans="1:27" s="32" customFormat="1" ht="18" customHeight="1">
      <c r="A18" s="27">
        <v>1300</v>
      </c>
      <c r="B18" s="44" t="s">
        <v>10</v>
      </c>
      <c r="C18" s="118">
        <f aca="true" t="shared" si="2" ref="C18:R18">(C$6*($A18/1000))*(EXP(LN(($D$3)/49.83)*(C$7)))</f>
        <v>279.02837808013413</v>
      </c>
      <c r="D18" s="119">
        <f t="shared" si="2"/>
        <v>461.67456636732425</v>
      </c>
      <c r="E18" s="119">
        <f t="shared" si="2"/>
        <v>591.7644242291235</v>
      </c>
      <c r="F18" s="120">
        <f t="shared" si="2"/>
        <v>786.920960439892</v>
      </c>
      <c r="G18" s="121">
        <f t="shared" si="2"/>
        <v>1130.6307547192832</v>
      </c>
      <c r="H18" s="118">
        <f t="shared" si="2"/>
        <v>351.5898488045231</v>
      </c>
      <c r="I18" s="119">
        <f t="shared" si="2"/>
        <v>580.3365647086911</v>
      </c>
      <c r="J18" s="119">
        <f t="shared" si="2"/>
        <v>732.6865633842059</v>
      </c>
      <c r="K18" s="120">
        <f t="shared" si="2"/>
        <v>988.6033540318836</v>
      </c>
      <c r="L18" s="121">
        <f t="shared" si="2"/>
        <v>1424.68708995029</v>
      </c>
      <c r="M18" s="118">
        <f t="shared" si="2"/>
        <v>422.3323473994955</v>
      </c>
      <c r="N18" s="46">
        <f t="shared" si="2"/>
        <v>695.0071107726287</v>
      </c>
      <c r="O18" s="46">
        <f t="shared" si="2"/>
        <v>868.7170093999594</v>
      </c>
      <c r="P18" s="47">
        <f t="shared" si="2"/>
        <v>1178.0546895948855</v>
      </c>
      <c r="Q18" s="121">
        <f t="shared" si="2"/>
        <v>1696.193284984397</v>
      </c>
      <c r="R18" s="118">
        <f t="shared" si="2"/>
        <v>491.2827873615591</v>
      </c>
      <c r="S18" s="46">
        <f t="shared" si="1"/>
        <v>804.9250794449945</v>
      </c>
      <c r="T18" s="46">
        <f t="shared" si="1"/>
        <v>1001.4877799614103</v>
      </c>
      <c r="U18" s="47">
        <f t="shared" si="1"/>
        <v>1359.4986228816701</v>
      </c>
      <c r="V18" s="121">
        <f t="shared" si="1"/>
        <v>1947.0329336879188</v>
      </c>
      <c r="W18" s="118">
        <f t="shared" si="1"/>
        <v>711.4461840394042</v>
      </c>
      <c r="X18" s="46">
        <f t="shared" si="1"/>
        <v>1129.6281034149004</v>
      </c>
      <c r="Y18" s="46">
        <f t="shared" si="1"/>
        <v>1385.2535542858893</v>
      </c>
      <c r="Z18" s="47">
        <f t="shared" si="1"/>
        <v>1863.4268556797374</v>
      </c>
      <c r="AA18" s="121">
        <f t="shared" si="1"/>
        <v>2588.921290686334</v>
      </c>
    </row>
    <row r="19" spans="1:27" s="32" customFormat="1" ht="18" customHeight="1">
      <c r="A19" s="27">
        <v>1400</v>
      </c>
      <c r="B19" s="44" t="s">
        <v>10</v>
      </c>
      <c r="C19" s="45">
        <f t="shared" si="0"/>
        <v>300.4920994709136</v>
      </c>
      <c r="D19" s="46">
        <f t="shared" si="0"/>
        <v>497.18799454942604</v>
      </c>
      <c r="E19" s="46">
        <f t="shared" si="0"/>
        <v>637.2847645544406</v>
      </c>
      <c r="F19" s="47">
        <f t="shared" si="0"/>
        <v>847.4533420121913</v>
      </c>
      <c r="G19" s="48">
        <f t="shared" si="0"/>
        <v>1217.6023512361512</v>
      </c>
      <c r="H19" s="45">
        <f t="shared" si="0"/>
        <v>378.6352217894864</v>
      </c>
      <c r="I19" s="46">
        <f t="shared" si="0"/>
        <v>624.9778389170519</v>
      </c>
      <c r="J19" s="46">
        <f t="shared" si="0"/>
        <v>789.047068259914</v>
      </c>
      <c r="K19" s="47">
        <f t="shared" si="0"/>
        <v>1064.64976588049</v>
      </c>
      <c r="L19" s="48">
        <f t="shared" si="0"/>
        <v>1534.2784045618505</v>
      </c>
      <c r="M19" s="45">
        <f t="shared" si="0"/>
        <v>454.8194510456105</v>
      </c>
      <c r="N19" s="46">
        <f t="shared" si="0"/>
        <v>748.4691962166771</v>
      </c>
      <c r="O19" s="46">
        <f t="shared" si="0"/>
        <v>935.5413947384176</v>
      </c>
      <c r="P19" s="47">
        <f t="shared" si="0"/>
        <v>1268.6742811021843</v>
      </c>
      <c r="Q19" s="48">
        <f t="shared" si="0"/>
        <v>1826.669691521658</v>
      </c>
      <c r="R19" s="45">
        <f t="shared" si="0"/>
        <v>529.0737710047559</v>
      </c>
      <c r="S19" s="46">
        <f t="shared" si="1"/>
        <v>866.8423932484556</v>
      </c>
      <c r="T19" s="46">
        <f t="shared" si="1"/>
        <v>1078.5253014969032</v>
      </c>
      <c r="U19" s="47">
        <f t="shared" si="1"/>
        <v>1464.0754400264138</v>
      </c>
      <c r="V19" s="48">
        <f t="shared" si="1"/>
        <v>2096.8046978177586</v>
      </c>
      <c r="W19" s="45">
        <f t="shared" si="1"/>
        <v>766.1728135808967</v>
      </c>
      <c r="X19" s="46">
        <f t="shared" si="1"/>
        <v>1216.522572908354</v>
      </c>
      <c r="Y19" s="46">
        <f t="shared" si="1"/>
        <v>1491.8115200001885</v>
      </c>
      <c r="Z19" s="47">
        <f t="shared" si="1"/>
        <v>2006.7673830397173</v>
      </c>
      <c r="AA19" s="121">
        <f t="shared" si="1"/>
        <v>2788.06908227759</v>
      </c>
    </row>
    <row r="20" spans="1:27" s="32" customFormat="1" ht="18" customHeight="1">
      <c r="A20" s="27">
        <v>1600</v>
      </c>
      <c r="B20" s="44" t="s">
        <v>10</v>
      </c>
      <c r="C20" s="45">
        <f t="shared" si="0"/>
        <v>343.41954225247275</v>
      </c>
      <c r="D20" s="46">
        <f t="shared" si="0"/>
        <v>568.2148509136298</v>
      </c>
      <c r="E20" s="46">
        <f t="shared" si="0"/>
        <v>728.3254452050751</v>
      </c>
      <c r="F20" s="47">
        <f t="shared" si="0"/>
        <v>968.5181051567903</v>
      </c>
      <c r="G20" s="48">
        <f t="shared" si="0"/>
        <v>1391.5455442698872</v>
      </c>
      <c r="H20" s="45">
        <f t="shared" si="0"/>
        <v>432.7259677594131</v>
      </c>
      <c r="I20" s="46">
        <f t="shared" si="0"/>
        <v>714.2603873337737</v>
      </c>
      <c r="J20" s="46">
        <f t="shared" si="0"/>
        <v>901.7680780113303</v>
      </c>
      <c r="K20" s="47">
        <f t="shared" si="0"/>
        <v>1216.7425895777028</v>
      </c>
      <c r="L20" s="48">
        <f t="shared" si="0"/>
        <v>1753.4610337849722</v>
      </c>
      <c r="M20" s="45">
        <f t="shared" si="0"/>
        <v>519.7936583378407</v>
      </c>
      <c r="N20" s="46">
        <f t="shared" si="0"/>
        <v>855.3933671047739</v>
      </c>
      <c r="O20" s="46">
        <f t="shared" si="0"/>
        <v>1069.1901654153346</v>
      </c>
      <c r="P20" s="47">
        <f t="shared" si="0"/>
        <v>1449.913464116782</v>
      </c>
      <c r="Q20" s="48">
        <f t="shared" si="0"/>
        <v>2087.622504596181</v>
      </c>
      <c r="R20" s="45">
        <f t="shared" si="0"/>
        <v>604.6557382911496</v>
      </c>
      <c r="S20" s="46">
        <f t="shared" si="1"/>
        <v>990.6770208553778</v>
      </c>
      <c r="T20" s="46">
        <f t="shared" si="1"/>
        <v>1232.6003445678896</v>
      </c>
      <c r="U20" s="47">
        <f t="shared" si="1"/>
        <v>1673.229074315902</v>
      </c>
      <c r="V20" s="48">
        <f t="shared" si="1"/>
        <v>2396.3482260774385</v>
      </c>
      <c r="W20" s="45">
        <f t="shared" si="1"/>
        <v>875.626072663882</v>
      </c>
      <c r="X20" s="46">
        <f t="shared" si="1"/>
        <v>1390.311511895262</v>
      </c>
      <c r="Y20" s="46">
        <f t="shared" si="1"/>
        <v>1704.927451428787</v>
      </c>
      <c r="Z20" s="47">
        <f t="shared" si="1"/>
        <v>2293.448437759677</v>
      </c>
      <c r="AA20" s="121">
        <f t="shared" si="1"/>
        <v>3186.364665460104</v>
      </c>
    </row>
    <row r="21" spans="1:27" s="32" customFormat="1" ht="18" customHeight="1">
      <c r="A21" s="28">
        <v>1800</v>
      </c>
      <c r="B21" s="49" t="s">
        <v>10</v>
      </c>
      <c r="C21" s="50">
        <f t="shared" si="0"/>
        <v>386.34698503403183</v>
      </c>
      <c r="D21" s="51">
        <f t="shared" si="0"/>
        <v>639.2417072778335</v>
      </c>
      <c r="E21" s="51">
        <f t="shared" si="0"/>
        <v>819.3661258557095</v>
      </c>
      <c r="F21" s="52">
        <f t="shared" si="0"/>
        <v>1089.582868301389</v>
      </c>
      <c r="G21" s="53">
        <f t="shared" si="0"/>
        <v>1565.488737303623</v>
      </c>
      <c r="H21" s="50">
        <f t="shared" si="0"/>
        <v>486.8167137293397</v>
      </c>
      <c r="I21" s="51">
        <f t="shared" si="0"/>
        <v>803.5429357504955</v>
      </c>
      <c r="J21" s="51">
        <f t="shared" si="0"/>
        <v>1014.4890877627466</v>
      </c>
      <c r="K21" s="52">
        <f t="shared" si="0"/>
        <v>1368.8354132749155</v>
      </c>
      <c r="L21" s="53">
        <f t="shared" si="0"/>
        <v>1972.6436630080939</v>
      </c>
      <c r="M21" s="50">
        <f t="shared" si="0"/>
        <v>584.7678656300708</v>
      </c>
      <c r="N21" s="51">
        <f t="shared" si="0"/>
        <v>962.3175379928706</v>
      </c>
      <c r="O21" s="51">
        <f t="shared" si="0"/>
        <v>1202.8389360922515</v>
      </c>
      <c r="P21" s="52">
        <f t="shared" si="0"/>
        <v>1631.15264713138</v>
      </c>
      <c r="Q21" s="53">
        <f t="shared" si="0"/>
        <v>2348.5753176707035</v>
      </c>
      <c r="R21" s="50">
        <f t="shared" si="0"/>
        <v>680.2377055775435</v>
      </c>
      <c r="S21" s="51">
        <f t="shared" si="1"/>
        <v>1114.5116484623</v>
      </c>
      <c r="T21" s="51">
        <f t="shared" si="1"/>
        <v>1386.675387638876</v>
      </c>
      <c r="U21" s="52">
        <f t="shared" si="1"/>
        <v>1882.3827086053896</v>
      </c>
      <c r="V21" s="53">
        <f t="shared" si="1"/>
        <v>2695.891754337118</v>
      </c>
      <c r="W21" s="50">
        <f t="shared" si="1"/>
        <v>985.0793317468673</v>
      </c>
      <c r="X21" s="51">
        <f t="shared" si="1"/>
        <v>1564.1004508821698</v>
      </c>
      <c r="Y21" s="51">
        <f t="shared" si="1"/>
        <v>1918.0433828573853</v>
      </c>
      <c r="Z21" s="52">
        <f t="shared" si="1"/>
        <v>2580.129492479636</v>
      </c>
      <c r="AA21" s="127">
        <f t="shared" si="1"/>
        <v>3584.6602486426164</v>
      </c>
    </row>
    <row r="22" spans="1:27" s="32" customFormat="1" ht="18" customHeight="1" thickBot="1">
      <c r="A22" s="29">
        <v>2000</v>
      </c>
      <c r="B22" s="54" t="s">
        <v>10</v>
      </c>
      <c r="C22" s="55">
        <f t="shared" si="0"/>
        <v>429.27442781559097</v>
      </c>
      <c r="D22" s="56">
        <f t="shared" si="0"/>
        <v>710.2685636420372</v>
      </c>
      <c r="E22" s="56">
        <f t="shared" si="0"/>
        <v>910.4068065063439</v>
      </c>
      <c r="F22" s="57">
        <f t="shared" si="0"/>
        <v>1210.6476314459878</v>
      </c>
      <c r="G22" s="58">
        <f t="shared" si="0"/>
        <v>1739.431930337359</v>
      </c>
      <c r="H22" s="55">
        <f t="shared" si="0"/>
        <v>540.9074596992664</v>
      </c>
      <c r="I22" s="56">
        <f t="shared" si="0"/>
        <v>892.825484167217</v>
      </c>
      <c r="J22" s="56">
        <f t="shared" si="0"/>
        <v>1127.210097514163</v>
      </c>
      <c r="K22" s="57">
        <f t="shared" si="0"/>
        <v>1520.9282369721284</v>
      </c>
      <c r="L22" s="58">
        <f t="shared" si="0"/>
        <v>2191.826292231215</v>
      </c>
      <c r="M22" s="55">
        <f t="shared" si="0"/>
        <v>649.7420729223007</v>
      </c>
      <c r="N22" s="56">
        <f t="shared" si="0"/>
        <v>1069.2417088809673</v>
      </c>
      <c r="O22" s="56">
        <f t="shared" si="0"/>
        <v>1336.4877067691682</v>
      </c>
      <c r="P22" s="57">
        <f t="shared" si="0"/>
        <v>1812.3918301459778</v>
      </c>
      <c r="Q22" s="58">
        <f t="shared" si="0"/>
        <v>2609.528130745226</v>
      </c>
      <c r="R22" s="55">
        <f t="shared" si="0"/>
        <v>755.8196728639371</v>
      </c>
      <c r="S22" s="56">
        <f t="shared" si="1"/>
        <v>1238.3462760692223</v>
      </c>
      <c r="T22" s="56">
        <f t="shared" si="1"/>
        <v>1540.750430709862</v>
      </c>
      <c r="U22" s="57">
        <f t="shared" si="1"/>
        <v>2091.536342894877</v>
      </c>
      <c r="V22" s="58">
        <f t="shared" si="1"/>
        <v>2995.435282596798</v>
      </c>
      <c r="W22" s="55">
        <f t="shared" si="1"/>
        <v>1094.5325908298526</v>
      </c>
      <c r="X22" s="56">
        <f t="shared" si="1"/>
        <v>1737.8893898690776</v>
      </c>
      <c r="Y22" s="56">
        <f t="shared" si="1"/>
        <v>2131.1593142859833</v>
      </c>
      <c r="Z22" s="126">
        <f t="shared" si="1"/>
        <v>2866.810547199596</v>
      </c>
      <c r="AA22" s="128">
        <f t="shared" si="1"/>
        <v>3982.9558318251293</v>
      </c>
    </row>
    <row r="23" spans="1:27" s="32" customFormat="1" ht="18" customHeight="1">
      <c r="A23" s="30">
        <v>2300</v>
      </c>
      <c r="B23" s="59" t="s">
        <v>10</v>
      </c>
      <c r="C23" s="114">
        <f t="shared" si="0"/>
        <v>493.66559198792953</v>
      </c>
      <c r="D23" s="115">
        <f t="shared" si="0"/>
        <v>816.8088481883427</v>
      </c>
      <c r="E23" s="115">
        <f t="shared" si="0"/>
        <v>1046.9678274822952</v>
      </c>
      <c r="F23" s="116">
        <f t="shared" si="0"/>
        <v>1392.2447761628857</v>
      </c>
      <c r="G23" s="117">
        <f t="shared" si="0"/>
        <v>2000.3467198879625</v>
      </c>
      <c r="H23" s="114">
        <f t="shared" si="0"/>
        <v>622.0435786541562</v>
      </c>
      <c r="I23" s="115">
        <f t="shared" si="0"/>
        <v>1026.7493067922996</v>
      </c>
      <c r="J23" s="115">
        <f t="shared" si="0"/>
        <v>1296.2916121412873</v>
      </c>
      <c r="K23" s="116">
        <f t="shared" si="0"/>
        <v>1749.0674725179476</v>
      </c>
      <c r="L23" s="117">
        <f t="shared" si="0"/>
        <v>2520.600236065897</v>
      </c>
      <c r="M23" s="114">
        <f t="shared" si="0"/>
        <v>747.2033838606458</v>
      </c>
      <c r="N23" s="115">
        <f t="shared" si="0"/>
        <v>1229.6279652131122</v>
      </c>
      <c r="O23" s="115">
        <f t="shared" si="0"/>
        <v>1536.9608627845432</v>
      </c>
      <c r="P23" s="116">
        <f t="shared" si="0"/>
        <v>2084.250604667874</v>
      </c>
      <c r="Q23" s="117">
        <f t="shared" si="0"/>
        <v>3000.9573503570095</v>
      </c>
      <c r="R23" s="114">
        <f t="shared" si="0"/>
        <v>869.1926237935276</v>
      </c>
      <c r="S23" s="61">
        <f t="shared" si="1"/>
        <v>1424.0982174796054</v>
      </c>
      <c r="T23" s="61">
        <f t="shared" si="1"/>
        <v>1771.862995316341</v>
      </c>
      <c r="U23" s="62">
        <f t="shared" si="1"/>
        <v>2405.2667943291085</v>
      </c>
      <c r="V23" s="117">
        <f t="shared" si="1"/>
        <v>3444.7505749863176</v>
      </c>
      <c r="W23" s="114">
        <f t="shared" si="1"/>
        <v>1258.7124794543304</v>
      </c>
      <c r="X23" s="115">
        <f t="shared" si="1"/>
        <v>1998.572798349439</v>
      </c>
      <c r="Y23" s="115">
        <f t="shared" si="1"/>
        <v>2450.833211428881</v>
      </c>
      <c r="Z23" s="116">
        <f t="shared" si="1"/>
        <v>3296.8321292795354</v>
      </c>
      <c r="AA23" s="117">
        <f t="shared" si="1"/>
        <v>4580.399206598899</v>
      </c>
    </row>
    <row r="24" spans="1:27" s="32" customFormat="1" ht="18" customHeight="1">
      <c r="A24" s="27">
        <v>2600</v>
      </c>
      <c r="B24" s="44" t="s">
        <v>10</v>
      </c>
      <c r="C24" s="118">
        <f t="shared" si="0"/>
        <v>558.0567561602683</v>
      </c>
      <c r="D24" s="119">
        <f t="shared" si="0"/>
        <v>923.3491327346485</v>
      </c>
      <c r="E24" s="119">
        <f t="shared" si="0"/>
        <v>1183.528848458247</v>
      </c>
      <c r="F24" s="120">
        <f t="shared" si="0"/>
        <v>1573.841920879784</v>
      </c>
      <c r="G24" s="121">
        <f t="shared" si="0"/>
        <v>2261.2615094385665</v>
      </c>
      <c r="H24" s="118">
        <f t="shared" si="0"/>
        <v>703.1796976090462</v>
      </c>
      <c r="I24" s="119">
        <f t="shared" si="0"/>
        <v>1160.6731294173821</v>
      </c>
      <c r="J24" s="119">
        <f t="shared" si="0"/>
        <v>1465.3731267684118</v>
      </c>
      <c r="K24" s="120">
        <f t="shared" si="0"/>
        <v>1977.206708063767</v>
      </c>
      <c r="L24" s="121">
        <f t="shared" si="0"/>
        <v>2849.37417990058</v>
      </c>
      <c r="M24" s="118">
        <f t="shared" si="0"/>
        <v>844.664694798991</v>
      </c>
      <c r="N24" s="119">
        <f t="shared" si="0"/>
        <v>1390.0142215452574</v>
      </c>
      <c r="O24" s="119">
        <f t="shared" si="0"/>
        <v>1737.4340187999187</v>
      </c>
      <c r="P24" s="120">
        <f t="shared" si="0"/>
        <v>2356.109379189771</v>
      </c>
      <c r="Q24" s="121">
        <f t="shared" si="0"/>
        <v>3392.386569968794</v>
      </c>
      <c r="R24" s="118">
        <f t="shared" si="0"/>
        <v>982.5655747231182</v>
      </c>
      <c r="S24" s="119">
        <f t="shared" si="1"/>
        <v>1609.850158889989</v>
      </c>
      <c r="T24" s="119">
        <f t="shared" si="1"/>
        <v>2002.9755599228206</v>
      </c>
      <c r="U24" s="120">
        <f t="shared" si="1"/>
        <v>2718.9972457633403</v>
      </c>
      <c r="V24" s="121">
        <f t="shared" si="1"/>
        <v>3894.0658673758376</v>
      </c>
      <c r="W24" s="118">
        <f t="shared" si="1"/>
        <v>1422.8923680788084</v>
      </c>
      <c r="X24" s="119">
        <f t="shared" si="1"/>
        <v>2259.2562068298007</v>
      </c>
      <c r="Y24" s="119">
        <f t="shared" si="1"/>
        <v>2770.5071085717786</v>
      </c>
      <c r="Z24" s="120">
        <f t="shared" si="1"/>
        <v>3726.853711359475</v>
      </c>
      <c r="AA24" s="121">
        <f t="shared" si="1"/>
        <v>5177.842581372668</v>
      </c>
    </row>
    <row r="25" spans="1:27" s="32" customFormat="1" ht="18" customHeight="1" thickBot="1">
      <c r="A25" s="29">
        <v>3000</v>
      </c>
      <c r="B25" s="54" t="s">
        <v>10</v>
      </c>
      <c r="C25" s="122">
        <f t="shared" si="0"/>
        <v>643.9116417233864</v>
      </c>
      <c r="D25" s="123">
        <f t="shared" si="0"/>
        <v>1065.4028454630559</v>
      </c>
      <c r="E25" s="123">
        <f t="shared" si="0"/>
        <v>1365.6102097595158</v>
      </c>
      <c r="F25" s="124">
        <f t="shared" si="0"/>
        <v>1815.9714471689817</v>
      </c>
      <c r="G25" s="125">
        <f t="shared" si="0"/>
        <v>2609.1478955060384</v>
      </c>
      <c r="H25" s="122">
        <f t="shared" si="0"/>
        <v>811.3611895488996</v>
      </c>
      <c r="I25" s="123">
        <f t="shared" si="0"/>
        <v>1339.2382262508256</v>
      </c>
      <c r="J25" s="123">
        <f t="shared" si="0"/>
        <v>1690.8151462712442</v>
      </c>
      <c r="K25" s="124">
        <f t="shared" si="0"/>
        <v>2281.3923554581925</v>
      </c>
      <c r="L25" s="125">
        <f t="shared" si="0"/>
        <v>3287.7394383468227</v>
      </c>
      <c r="M25" s="122">
        <f t="shared" si="0"/>
        <v>974.6131093834512</v>
      </c>
      <c r="N25" s="123">
        <f t="shared" si="0"/>
        <v>1603.862563321451</v>
      </c>
      <c r="O25" s="123">
        <f t="shared" si="0"/>
        <v>2004.7315601537523</v>
      </c>
      <c r="P25" s="124">
        <f t="shared" si="0"/>
        <v>2718.5877452189666</v>
      </c>
      <c r="Q25" s="125">
        <f t="shared" si="0"/>
        <v>3914.292196117839</v>
      </c>
      <c r="R25" s="122">
        <f>(R$6*($A25/1000))*(EXP(LN(($D$3)/49.83)*(R$7)))</f>
        <v>1133.7295092959055</v>
      </c>
      <c r="S25" s="123">
        <f>(S$6*($A25/1000))*(EXP(LN(($D$3)/49.83)*(S$7)))</f>
        <v>1857.5194141038332</v>
      </c>
      <c r="T25" s="123">
        <f>(T$6*($A25/1000))*(EXP(LN(($D$3)/49.83)*(T$7)))</f>
        <v>2311.125646064793</v>
      </c>
      <c r="U25" s="124">
        <f>(U$6*($A25/1000))*(EXP(LN(($D$3)/49.83)*(U$7)))</f>
        <v>3137.3045143423155</v>
      </c>
      <c r="V25" s="125">
        <f>(V$6*($A25/1000))*(EXP(LN(($D$3)/49.83)*(V$7)))</f>
        <v>4493.152923895197</v>
      </c>
      <c r="W25" s="122">
        <f t="shared" si="1"/>
        <v>1641.7988862447787</v>
      </c>
      <c r="X25" s="123">
        <f t="shared" si="1"/>
        <v>2606.8340848036164</v>
      </c>
      <c r="Y25" s="123">
        <f t="shared" si="1"/>
        <v>3196.738971428975</v>
      </c>
      <c r="Z25" s="124">
        <f t="shared" si="1"/>
        <v>4300.215820799394</v>
      </c>
      <c r="AA25" s="125">
        <f t="shared" si="1"/>
        <v>5974.433747737694</v>
      </c>
    </row>
  </sheetData>
  <sheetProtection password="C67A" sheet="1" objects="1" scenarios="1"/>
  <printOptions/>
  <pageMargins left="0.49" right="0.47" top="1" bottom="1" header="0.4921259845" footer="0.492125984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9.00390625" style="31" customWidth="1"/>
    <col min="3" max="17" width="5.7109375" style="31" customWidth="1"/>
    <col min="18" max="16384" width="11.421875" style="31" customWidth="1"/>
  </cols>
  <sheetData>
    <row r="1" ht="12.75"/>
    <row r="2" spans="1:17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13</v>
      </c>
      <c r="G2" s="2"/>
      <c r="H2" s="2"/>
      <c r="I2" s="2"/>
      <c r="J2" s="3"/>
      <c r="K2" s="2"/>
      <c r="L2" s="2"/>
      <c r="M2" s="2"/>
      <c r="N2" s="2"/>
      <c r="O2" s="2"/>
      <c r="P2" s="2"/>
      <c r="Q2" s="4"/>
    </row>
    <row r="3" spans="1:17" ht="24" thickBot="1">
      <c r="A3" s="6">
        <v>80</v>
      </c>
      <c r="B3" s="6">
        <v>65</v>
      </c>
      <c r="C3" s="6">
        <v>22</v>
      </c>
      <c r="D3" s="7">
        <f>ROUND((A3-B3)/(LN((A3-C3)/(B3-C3))),2)</f>
        <v>50.13</v>
      </c>
      <c r="E3" s="2"/>
      <c r="F3" s="75"/>
      <c r="G3" s="2"/>
      <c r="H3" s="2"/>
      <c r="I3" s="2"/>
      <c r="J3" s="3"/>
      <c r="K3" s="2"/>
      <c r="L3" s="2"/>
      <c r="M3" s="2"/>
      <c r="N3" s="2"/>
      <c r="O3" s="2"/>
      <c r="P3" s="2"/>
      <c r="Q3" s="8"/>
    </row>
    <row r="4" spans="1:17" ht="18" customHeight="1" thickBot="1">
      <c r="A4" s="9" t="s">
        <v>5</v>
      </c>
      <c r="B4" s="10"/>
      <c r="C4" s="11">
        <v>10</v>
      </c>
      <c r="D4" s="12">
        <v>20</v>
      </c>
      <c r="E4" s="14">
        <v>30</v>
      </c>
      <c r="F4" s="76">
        <v>10</v>
      </c>
      <c r="G4" s="13">
        <v>20</v>
      </c>
      <c r="H4" s="14">
        <v>30</v>
      </c>
      <c r="I4" s="88">
        <v>10</v>
      </c>
      <c r="J4" s="12">
        <v>20</v>
      </c>
      <c r="K4" s="13">
        <v>30</v>
      </c>
      <c r="L4" s="11">
        <v>10</v>
      </c>
      <c r="M4" s="88">
        <v>20</v>
      </c>
      <c r="N4" s="14">
        <v>30</v>
      </c>
      <c r="O4" s="88">
        <v>10</v>
      </c>
      <c r="P4" s="13">
        <v>20</v>
      </c>
      <c r="Q4" s="14">
        <v>30</v>
      </c>
    </row>
    <row r="5" spans="1:17" ht="18" customHeight="1" thickBot="1">
      <c r="A5" s="15" t="s">
        <v>6</v>
      </c>
      <c r="B5" s="16"/>
      <c r="C5" s="17">
        <v>305</v>
      </c>
      <c r="D5" s="18">
        <v>305</v>
      </c>
      <c r="E5" s="20">
        <v>305</v>
      </c>
      <c r="F5" s="77">
        <v>405</v>
      </c>
      <c r="G5" s="19">
        <v>405</v>
      </c>
      <c r="H5" s="20">
        <v>405</v>
      </c>
      <c r="I5" s="77">
        <v>505</v>
      </c>
      <c r="J5" s="18">
        <v>505</v>
      </c>
      <c r="K5" s="19">
        <v>505</v>
      </c>
      <c r="L5" s="17">
        <v>605</v>
      </c>
      <c r="M5" s="77">
        <v>605</v>
      </c>
      <c r="N5" s="20">
        <v>605</v>
      </c>
      <c r="O5" s="77">
        <v>905</v>
      </c>
      <c r="P5" s="19">
        <v>905</v>
      </c>
      <c r="Q5" s="20">
        <v>905</v>
      </c>
    </row>
    <row r="6" spans="1:17" ht="18" customHeight="1" thickBot="1">
      <c r="A6" s="68" t="s">
        <v>7</v>
      </c>
      <c r="B6" s="69"/>
      <c r="C6" s="70">
        <v>288</v>
      </c>
      <c r="D6" s="71">
        <v>538</v>
      </c>
      <c r="E6" s="73">
        <v>776</v>
      </c>
      <c r="F6" s="78">
        <v>369</v>
      </c>
      <c r="G6" s="72">
        <v>674</v>
      </c>
      <c r="H6" s="73">
        <v>961</v>
      </c>
      <c r="I6" s="89">
        <v>447</v>
      </c>
      <c r="J6" s="71">
        <v>806</v>
      </c>
      <c r="K6" s="72">
        <v>1141</v>
      </c>
      <c r="L6" s="70">
        <v>524</v>
      </c>
      <c r="M6" s="89">
        <v>937</v>
      </c>
      <c r="N6" s="73">
        <v>1321</v>
      </c>
      <c r="O6" s="89">
        <v>747</v>
      </c>
      <c r="P6" s="72">
        <v>1328</v>
      </c>
      <c r="Q6" s="73">
        <v>1868</v>
      </c>
    </row>
    <row r="7" spans="1:17" s="32" customFormat="1" ht="18" customHeight="1" thickBot="1">
      <c r="A7" s="21" t="s">
        <v>8</v>
      </c>
      <c r="B7" s="74"/>
      <c r="C7" s="22">
        <v>1.2923</v>
      </c>
      <c r="D7" s="23">
        <v>1.2864</v>
      </c>
      <c r="E7" s="25">
        <v>1.2833</v>
      </c>
      <c r="F7" s="79">
        <v>1.2932</v>
      </c>
      <c r="G7" s="24">
        <v>1.2881</v>
      </c>
      <c r="H7" s="25">
        <v>1.2842</v>
      </c>
      <c r="I7" s="90">
        <v>1.294</v>
      </c>
      <c r="J7" s="23">
        <v>1.2898</v>
      </c>
      <c r="K7" s="24">
        <v>1.2851</v>
      </c>
      <c r="L7" s="22">
        <v>1.2949</v>
      </c>
      <c r="M7" s="90">
        <v>1.2915</v>
      </c>
      <c r="N7" s="25">
        <v>1.286</v>
      </c>
      <c r="O7" s="90">
        <v>1.2894</v>
      </c>
      <c r="P7" s="24">
        <v>1.298</v>
      </c>
      <c r="Q7" s="25">
        <v>1.3036</v>
      </c>
    </row>
    <row r="8" spans="1:17" s="32" customFormat="1" ht="18" customHeight="1" thickBot="1">
      <c r="A8" s="33" t="s">
        <v>9</v>
      </c>
      <c r="B8" s="34"/>
      <c r="C8" s="35"/>
      <c r="D8" s="36" t="s">
        <v>4</v>
      </c>
      <c r="E8" s="87"/>
      <c r="F8" s="80"/>
      <c r="G8" s="37"/>
      <c r="H8" s="38"/>
      <c r="I8" s="91" t="s">
        <v>4</v>
      </c>
      <c r="J8" s="36"/>
      <c r="K8" s="37"/>
      <c r="L8" s="35"/>
      <c r="M8" s="98"/>
      <c r="N8" s="87" t="s">
        <v>4</v>
      </c>
      <c r="O8" s="91"/>
      <c r="P8" s="37"/>
      <c r="Q8" s="38"/>
    </row>
    <row r="9" spans="1:17" s="32" customFormat="1" ht="18" customHeight="1">
      <c r="A9" s="26">
        <v>405</v>
      </c>
      <c r="B9" s="39" t="s">
        <v>10</v>
      </c>
      <c r="C9" s="40">
        <f aca="true" t="shared" si="0" ref="C9:Q24">(C$6*($A9/1000))*(EXP(LN(($D$3)/49.83)*(C$7)))</f>
        <v>117.54828605412976</v>
      </c>
      <c r="D9" s="41">
        <f t="shared" si="0"/>
        <v>219.5789524430083</v>
      </c>
      <c r="E9" s="43">
        <f t="shared" si="0"/>
        <v>316.71021660362834</v>
      </c>
      <c r="F9" s="81">
        <f t="shared" si="0"/>
        <v>150.6095551241434</v>
      </c>
      <c r="G9" s="42">
        <f t="shared" si="0"/>
        <v>275.08870655069734</v>
      </c>
      <c r="H9" s="43">
        <f t="shared" si="0"/>
        <v>392.21670407105677</v>
      </c>
      <c r="I9" s="92">
        <f t="shared" si="0"/>
        <v>182.44659734257786</v>
      </c>
      <c r="J9" s="41">
        <f t="shared" si="0"/>
        <v>328.96700291165905</v>
      </c>
      <c r="K9" s="42">
        <f t="shared" si="0"/>
        <v>465.6833266700242</v>
      </c>
      <c r="L9" s="40">
        <f t="shared" si="0"/>
        <v>213.87591379850394</v>
      </c>
      <c r="M9" s="92">
        <f t="shared" si="0"/>
        <v>382.4382469988591</v>
      </c>
      <c r="N9" s="43">
        <f t="shared" si="0"/>
        <v>539.1507430190994</v>
      </c>
      <c r="O9" s="92">
        <f t="shared" si="0"/>
        <v>304.88555975918126</v>
      </c>
      <c r="P9" s="42">
        <f t="shared" si="0"/>
        <v>542.046753071816</v>
      </c>
      <c r="Q9" s="43">
        <f t="shared" si="0"/>
        <v>762.4829597006348</v>
      </c>
    </row>
    <row r="10" spans="1:17" s="32" customFormat="1" ht="18" customHeight="1">
      <c r="A10" s="27">
        <v>505</v>
      </c>
      <c r="B10" s="44" t="s">
        <v>10</v>
      </c>
      <c r="C10" s="45">
        <f t="shared" si="0"/>
        <v>146.57255421564327</v>
      </c>
      <c r="D10" s="46">
        <f t="shared" si="0"/>
        <v>273.7959777375782</v>
      </c>
      <c r="E10" s="48">
        <f t="shared" si="0"/>
        <v>394.9102700860057</v>
      </c>
      <c r="F10" s="82">
        <f t="shared" si="0"/>
        <v>187.7970995992405</v>
      </c>
      <c r="G10" s="47">
        <f t="shared" si="0"/>
        <v>343.0118439706225</v>
      </c>
      <c r="H10" s="48">
        <f t="shared" si="0"/>
        <v>489.06033470588557</v>
      </c>
      <c r="I10" s="93">
        <f t="shared" si="0"/>
        <v>227.49513989630077</v>
      </c>
      <c r="J10" s="46">
        <f t="shared" si="0"/>
        <v>410.19342338367363</v>
      </c>
      <c r="K10" s="47">
        <f t="shared" si="0"/>
        <v>580.6668641194128</v>
      </c>
      <c r="L10" s="45">
        <f t="shared" si="0"/>
        <v>266.6847814030728</v>
      </c>
      <c r="M10" s="93">
        <f t="shared" si="0"/>
        <v>476.8674437887009</v>
      </c>
      <c r="N10" s="48">
        <f t="shared" si="0"/>
        <v>672.274383270729</v>
      </c>
      <c r="O10" s="93">
        <f t="shared" si="0"/>
        <v>380.165944884905</v>
      </c>
      <c r="P10" s="47">
        <f t="shared" si="0"/>
        <v>675.8854575339928</v>
      </c>
      <c r="Q10" s="48">
        <f t="shared" si="0"/>
        <v>950.7503571575816</v>
      </c>
    </row>
    <row r="11" spans="1:17" s="32" customFormat="1" ht="18" customHeight="1">
      <c r="A11" s="27">
        <v>605</v>
      </c>
      <c r="B11" s="44" t="s">
        <v>10</v>
      </c>
      <c r="C11" s="45">
        <f t="shared" si="0"/>
        <v>175.59682237715677</v>
      </c>
      <c r="D11" s="46">
        <f t="shared" si="0"/>
        <v>328.01300303214816</v>
      </c>
      <c r="E11" s="48">
        <f t="shared" si="0"/>
        <v>473.110323568383</v>
      </c>
      <c r="F11" s="82">
        <f t="shared" si="0"/>
        <v>224.98464407433764</v>
      </c>
      <c r="G11" s="47">
        <f t="shared" si="0"/>
        <v>410.93498139054776</v>
      </c>
      <c r="H11" s="48">
        <f t="shared" si="0"/>
        <v>585.9039653407144</v>
      </c>
      <c r="I11" s="93">
        <f t="shared" si="0"/>
        <v>272.5436824500237</v>
      </c>
      <c r="J11" s="46">
        <f t="shared" si="0"/>
        <v>491.41984385568816</v>
      </c>
      <c r="K11" s="47">
        <f t="shared" si="0"/>
        <v>695.6504015688015</v>
      </c>
      <c r="L11" s="45">
        <f t="shared" si="0"/>
        <v>319.49364900764164</v>
      </c>
      <c r="M11" s="93">
        <f t="shared" si="0"/>
        <v>571.2966405785426</v>
      </c>
      <c r="N11" s="48">
        <f t="shared" si="0"/>
        <v>805.3980235223584</v>
      </c>
      <c r="O11" s="93">
        <f t="shared" si="0"/>
        <v>455.44633001062874</v>
      </c>
      <c r="P11" s="47">
        <f t="shared" si="0"/>
        <v>809.7241619961695</v>
      </c>
      <c r="Q11" s="48">
        <f t="shared" si="0"/>
        <v>1139.0177546145283</v>
      </c>
    </row>
    <row r="12" spans="1:17" s="32" customFormat="1" ht="18" customHeight="1">
      <c r="A12" s="27">
        <v>705</v>
      </c>
      <c r="B12" s="44" t="s">
        <v>10</v>
      </c>
      <c r="C12" s="45">
        <f t="shared" si="0"/>
        <v>204.62109053867027</v>
      </c>
      <c r="D12" s="46">
        <f t="shared" si="0"/>
        <v>382.23002832671807</v>
      </c>
      <c r="E12" s="48">
        <f t="shared" si="0"/>
        <v>551.3103770507604</v>
      </c>
      <c r="F12" s="82">
        <f t="shared" si="0"/>
        <v>262.17218854943474</v>
      </c>
      <c r="G12" s="47">
        <f t="shared" si="0"/>
        <v>478.858118810473</v>
      </c>
      <c r="H12" s="48">
        <f t="shared" si="0"/>
        <v>682.7475959755433</v>
      </c>
      <c r="I12" s="93">
        <f t="shared" si="0"/>
        <v>317.5922250037466</v>
      </c>
      <c r="J12" s="46">
        <f t="shared" si="0"/>
        <v>572.6462643277027</v>
      </c>
      <c r="K12" s="47">
        <f t="shared" si="0"/>
        <v>810.6339390181902</v>
      </c>
      <c r="L12" s="45">
        <f t="shared" si="0"/>
        <v>372.30251661221047</v>
      </c>
      <c r="M12" s="93">
        <f t="shared" si="0"/>
        <v>665.7258373683843</v>
      </c>
      <c r="N12" s="48">
        <f t="shared" si="0"/>
        <v>938.5216637739879</v>
      </c>
      <c r="O12" s="93">
        <f t="shared" si="0"/>
        <v>530.7267151363525</v>
      </c>
      <c r="P12" s="47">
        <f t="shared" si="0"/>
        <v>943.5628664583463</v>
      </c>
      <c r="Q12" s="48">
        <f t="shared" si="0"/>
        <v>1327.285152071475</v>
      </c>
    </row>
    <row r="13" spans="1:17" s="32" customFormat="1" ht="18" customHeight="1">
      <c r="A13" s="27">
        <v>805</v>
      </c>
      <c r="B13" s="44" t="s">
        <v>10</v>
      </c>
      <c r="C13" s="45">
        <f t="shared" si="0"/>
        <v>233.6453587001838</v>
      </c>
      <c r="D13" s="46">
        <f t="shared" si="0"/>
        <v>436.4470536212881</v>
      </c>
      <c r="E13" s="48">
        <f t="shared" si="0"/>
        <v>629.5104305331379</v>
      </c>
      <c r="F13" s="82">
        <f t="shared" si="0"/>
        <v>299.3597330245319</v>
      </c>
      <c r="G13" s="47">
        <f t="shared" si="0"/>
        <v>546.7812562303984</v>
      </c>
      <c r="H13" s="48">
        <f t="shared" si="0"/>
        <v>779.591226610372</v>
      </c>
      <c r="I13" s="93">
        <f t="shared" si="0"/>
        <v>362.6407675574696</v>
      </c>
      <c r="J13" s="46">
        <f t="shared" si="0"/>
        <v>653.8726847997174</v>
      </c>
      <c r="K13" s="47">
        <f t="shared" si="0"/>
        <v>925.617476467579</v>
      </c>
      <c r="L13" s="45">
        <f t="shared" si="0"/>
        <v>425.11138421677947</v>
      </c>
      <c r="M13" s="93">
        <f t="shared" si="0"/>
        <v>760.1550341582262</v>
      </c>
      <c r="N13" s="48">
        <f t="shared" si="0"/>
        <v>1071.6453040256174</v>
      </c>
      <c r="O13" s="93">
        <f t="shared" si="0"/>
        <v>606.0071002620763</v>
      </c>
      <c r="P13" s="47">
        <f t="shared" si="0"/>
        <v>1077.4015709205232</v>
      </c>
      <c r="Q13" s="48">
        <f t="shared" si="0"/>
        <v>1515.552549528422</v>
      </c>
    </row>
    <row r="14" spans="1:17" s="32" customFormat="1" ht="18" customHeight="1">
      <c r="A14" s="28">
        <v>905</v>
      </c>
      <c r="B14" s="49" t="s">
        <v>10</v>
      </c>
      <c r="C14" s="50">
        <f t="shared" si="0"/>
        <v>262.6696268616973</v>
      </c>
      <c r="D14" s="51">
        <f t="shared" si="0"/>
        <v>490.664078915858</v>
      </c>
      <c r="E14" s="53">
        <f t="shared" si="0"/>
        <v>707.7104840155151</v>
      </c>
      <c r="F14" s="83">
        <f t="shared" si="0"/>
        <v>336.54727749962905</v>
      </c>
      <c r="G14" s="52">
        <f t="shared" si="0"/>
        <v>614.7043936503236</v>
      </c>
      <c r="H14" s="53">
        <f t="shared" si="0"/>
        <v>876.4348572452009</v>
      </c>
      <c r="I14" s="94">
        <f t="shared" si="0"/>
        <v>407.68931011119247</v>
      </c>
      <c r="J14" s="51">
        <f t="shared" si="0"/>
        <v>735.099105271732</v>
      </c>
      <c r="K14" s="52">
        <f t="shared" si="0"/>
        <v>1040.6010139169675</v>
      </c>
      <c r="L14" s="50">
        <f t="shared" si="0"/>
        <v>477.9202518213483</v>
      </c>
      <c r="M14" s="94">
        <f t="shared" si="0"/>
        <v>854.5842309480679</v>
      </c>
      <c r="N14" s="53">
        <f t="shared" si="0"/>
        <v>1204.768944277247</v>
      </c>
      <c r="O14" s="94">
        <f t="shared" si="0"/>
        <v>681.2874853878</v>
      </c>
      <c r="P14" s="52">
        <f t="shared" si="0"/>
        <v>1211.2402753827002</v>
      </c>
      <c r="Q14" s="53">
        <f t="shared" si="0"/>
        <v>1703.819946985369</v>
      </c>
    </row>
    <row r="15" spans="1:17" s="32" customFormat="1" ht="18" customHeight="1" thickBot="1">
      <c r="A15" s="29">
        <v>1005</v>
      </c>
      <c r="B15" s="54" t="s">
        <v>10</v>
      </c>
      <c r="C15" s="55">
        <f t="shared" si="0"/>
        <v>291.69389502321076</v>
      </c>
      <c r="D15" s="56">
        <f t="shared" si="0"/>
        <v>544.8811042104279</v>
      </c>
      <c r="E15" s="58">
        <f t="shared" si="0"/>
        <v>785.9105374978924</v>
      </c>
      <c r="F15" s="84">
        <f t="shared" si="0"/>
        <v>373.7348219747261</v>
      </c>
      <c r="G15" s="57">
        <f t="shared" si="0"/>
        <v>682.6275310702487</v>
      </c>
      <c r="H15" s="58">
        <f t="shared" si="0"/>
        <v>973.2784878800296</v>
      </c>
      <c r="I15" s="95">
        <f t="shared" si="0"/>
        <v>452.73785266491535</v>
      </c>
      <c r="J15" s="56">
        <f t="shared" si="0"/>
        <v>816.3255257437463</v>
      </c>
      <c r="K15" s="57">
        <f t="shared" si="0"/>
        <v>1155.5845513663562</v>
      </c>
      <c r="L15" s="55">
        <f t="shared" si="0"/>
        <v>530.729119425917</v>
      </c>
      <c r="M15" s="95">
        <f t="shared" si="0"/>
        <v>949.0134277379095</v>
      </c>
      <c r="N15" s="58">
        <f t="shared" si="0"/>
        <v>1337.8925845288763</v>
      </c>
      <c r="O15" s="95">
        <f t="shared" si="0"/>
        <v>756.5678705135238</v>
      </c>
      <c r="P15" s="57">
        <f t="shared" si="0"/>
        <v>1345.0789798448768</v>
      </c>
      <c r="Q15" s="58">
        <f t="shared" si="0"/>
        <v>1892.0873444423155</v>
      </c>
    </row>
    <row r="16" spans="1:17" s="32" customFormat="1" ht="18" customHeight="1">
      <c r="A16" s="30">
        <v>1105</v>
      </c>
      <c r="B16" s="59" t="s">
        <v>10</v>
      </c>
      <c r="C16" s="60">
        <f t="shared" si="0"/>
        <v>320.71816318472435</v>
      </c>
      <c r="D16" s="61">
        <f t="shared" si="0"/>
        <v>599.0981295049979</v>
      </c>
      <c r="E16" s="63">
        <f t="shared" si="0"/>
        <v>864.1105909802699</v>
      </c>
      <c r="F16" s="85">
        <f t="shared" si="0"/>
        <v>410.9223664498233</v>
      </c>
      <c r="G16" s="62">
        <f t="shared" si="0"/>
        <v>750.5506684901741</v>
      </c>
      <c r="H16" s="63">
        <f t="shared" si="0"/>
        <v>1070.1221185148586</v>
      </c>
      <c r="I16" s="96">
        <f t="shared" si="0"/>
        <v>497.7863952186383</v>
      </c>
      <c r="J16" s="61">
        <f t="shared" si="0"/>
        <v>897.5519462157611</v>
      </c>
      <c r="K16" s="62">
        <f t="shared" si="0"/>
        <v>1270.5680888157449</v>
      </c>
      <c r="L16" s="60">
        <f t="shared" si="0"/>
        <v>583.537987030486</v>
      </c>
      <c r="M16" s="96">
        <f t="shared" si="0"/>
        <v>1043.4426245277514</v>
      </c>
      <c r="N16" s="63">
        <f t="shared" si="0"/>
        <v>1471.0162247805058</v>
      </c>
      <c r="O16" s="96">
        <f t="shared" si="0"/>
        <v>831.8482556392476</v>
      </c>
      <c r="P16" s="62">
        <f t="shared" si="0"/>
        <v>1478.9176843070536</v>
      </c>
      <c r="Q16" s="63">
        <f t="shared" si="0"/>
        <v>2080.3547418992625</v>
      </c>
    </row>
    <row r="17" spans="1:17" s="32" customFormat="1" ht="18" customHeight="1">
      <c r="A17" s="27">
        <v>1205</v>
      </c>
      <c r="B17" s="44" t="s">
        <v>10</v>
      </c>
      <c r="C17" s="45">
        <f t="shared" si="0"/>
        <v>349.7424313462379</v>
      </c>
      <c r="D17" s="46">
        <f t="shared" si="0"/>
        <v>653.315154799568</v>
      </c>
      <c r="E17" s="48">
        <f t="shared" si="0"/>
        <v>942.3106444626472</v>
      </c>
      <c r="F17" s="82">
        <f t="shared" si="0"/>
        <v>448.1099109249205</v>
      </c>
      <c r="G17" s="47">
        <f t="shared" si="0"/>
        <v>818.4738059100994</v>
      </c>
      <c r="H17" s="48">
        <f t="shared" si="0"/>
        <v>1166.9657491496876</v>
      </c>
      <c r="I17" s="93">
        <f t="shared" si="0"/>
        <v>542.8349377723612</v>
      </c>
      <c r="J17" s="46">
        <f t="shared" si="0"/>
        <v>978.7783666877756</v>
      </c>
      <c r="K17" s="47">
        <f t="shared" si="0"/>
        <v>1385.5516262651336</v>
      </c>
      <c r="L17" s="45">
        <f t="shared" si="0"/>
        <v>636.3468546350549</v>
      </c>
      <c r="M17" s="93">
        <f t="shared" si="0"/>
        <v>1137.8718213175932</v>
      </c>
      <c r="N17" s="48">
        <f t="shared" si="0"/>
        <v>1604.1398650321355</v>
      </c>
      <c r="O17" s="93">
        <f t="shared" si="0"/>
        <v>907.1286407649715</v>
      </c>
      <c r="P17" s="47">
        <f t="shared" si="0"/>
        <v>1612.7563887692304</v>
      </c>
      <c r="Q17" s="48">
        <f t="shared" si="0"/>
        <v>2268.6221393562096</v>
      </c>
    </row>
    <row r="18" spans="1:17" s="32" customFormat="1" ht="18" customHeight="1">
      <c r="A18" s="27">
        <v>1405</v>
      </c>
      <c r="B18" s="44" t="s">
        <v>10</v>
      </c>
      <c r="C18" s="45">
        <f t="shared" si="0"/>
        <v>407.7909676692649</v>
      </c>
      <c r="D18" s="46">
        <f t="shared" si="0"/>
        <v>761.7492053887078</v>
      </c>
      <c r="E18" s="48">
        <f t="shared" si="0"/>
        <v>1098.7107514274019</v>
      </c>
      <c r="F18" s="82">
        <f t="shared" si="0"/>
        <v>522.4849998751147</v>
      </c>
      <c r="G18" s="47">
        <f t="shared" si="0"/>
        <v>954.3200807499499</v>
      </c>
      <c r="H18" s="48">
        <f t="shared" si="0"/>
        <v>1360.653010419345</v>
      </c>
      <c r="I18" s="93">
        <f t="shared" si="0"/>
        <v>632.932022879807</v>
      </c>
      <c r="J18" s="46">
        <f t="shared" si="0"/>
        <v>1141.2312076318049</v>
      </c>
      <c r="K18" s="47">
        <f t="shared" si="0"/>
        <v>1615.518701163911</v>
      </c>
      <c r="L18" s="45">
        <f t="shared" si="0"/>
        <v>741.9645898441927</v>
      </c>
      <c r="M18" s="93">
        <f t="shared" si="0"/>
        <v>1326.7302148972767</v>
      </c>
      <c r="N18" s="48">
        <f t="shared" si="0"/>
        <v>1870.3871455353944</v>
      </c>
      <c r="O18" s="93">
        <f t="shared" si="0"/>
        <v>1057.689411016419</v>
      </c>
      <c r="P18" s="47">
        <f t="shared" si="0"/>
        <v>1880.4337976935842</v>
      </c>
      <c r="Q18" s="48">
        <f t="shared" si="0"/>
        <v>2645.156934270103</v>
      </c>
    </row>
    <row r="19" spans="1:17" s="32" customFormat="1" ht="18" customHeight="1">
      <c r="A19" s="27">
        <v>1605</v>
      </c>
      <c r="B19" s="44" t="s">
        <v>10</v>
      </c>
      <c r="C19" s="45">
        <f t="shared" si="0"/>
        <v>465.83950399229195</v>
      </c>
      <c r="D19" s="46">
        <f t="shared" si="0"/>
        <v>870.1832559778476</v>
      </c>
      <c r="E19" s="48">
        <f t="shared" si="0"/>
        <v>1255.1108583921568</v>
      </c>
      <c r="F19" s="82">
        <f t="shared" si="0"/>
        <v>596.8600888253089</v>
      </c>
      <c r="G19" s="47">
        <f t="shared" si="0"/>
        <v>1090.1663555898003</v>
      </c>
      <c r="H19" s="48">
        <f t="shared" si="0"/>
        <v>1554.3402716890027</v>
      </c>
      <c r="I19" s="93">
        <f t="shared" si="0"/>
        <v>723.0291079872529</v>
      </c>
      <c r="J19" s="46">
        <f t="shared" si="0"/>
        <v>1303.6840485758337</v>
      </c>
      <c r="K19" s="47">
        <f t="shared" si="0"/>
        <v>1845.4857760626883</v>
      </c>
      <c r="L19" s="45">
        <f t="shared" si="0"/>
        <v>847.5823250533304</v>
      </c>
      <c r="M19" s="93">
        <f t="shared" si="0"/>
        <v>1515.5886084769602</v>
      </c>
      <c r="N19" s="48">
        <f t="shared" si="0"/>
        <v>2136.634426038653</v>
      </c>
      <c r="O19" s="93">
        <f t="shared" si="0"/>
        <v>1208.2501812678663</v>
      </c>
      <c r="P19" s="47">
        <f t="shared" si="0"/>
        <v>2148.1112066179376</v>
      </c>
      <c r="Q19" s="48">
        <f t="shared" si="0"/>
        <v>3021.691729183997</v>
      </c>
    </row>
    <row r="20" spans="1:17" s="32" customFormat="1" ht="18" customHeight="1">
      <c r="A20" s="28">
        <v>1805</v>
      </c>
      <c r="B20" s="49" t="s">
        <v>10</v>
      </c>
      <c r="C20" s="50">
        <f t="shared" si="0"/>
        <v>523.888040315319</v>
      </c>
      <c r="D20" s="51">
        <f t="shared" si="0"/>
        <v>978.6173065669874</v>
      </c>
      <c r="E20" s="53">
        <f t="shared" si="0"/>
        <v>1411.5109653569116</v>
      </c>
      <c r="F20" s="83">
        <f t="shared" si="0"/>
        <v>671.2351777755032</v>
      </c>
      <c r="G20" s="52">
        <f t="shared" si="0"/>
        <v>1226.0126304296507</v>
      </c>
      <c r="H20" s="53">
        <f t="shared" si="0"/>
        <v>1748.0275329586602</v>
      </c>
      <c r="I20" s="94">
        <f t="shared" si="0"/>
        <v>813.1261930946987</v>
      </c>
      <c r="J20" s="51">
        <f t="shared" si="0"/>
        <v>1466.136889519863</v>
      </c>
      <c r="K20" s="52">
        <f t="shared" si="0"/>
        <v>2075.4528509614656</v>
      </c>
      <c r="L20" s="50">
        <f t="shared" si="0"/>
        <v>953.200060262468</v>
      </c>
      <c r="M20" s="94">
        <f t="shared" si="0"/>
        <v>1704.4470020566434</v>
      </c>
      <c r="N20" s="53">
        <f t="shared" si="0"/>
        <v>2402.881706541912</v>
      </c>
      <c r="O20" s="94">
        <f t="shared" si="0"/>
        <v>1358.810951519314</v>
      </c>
      <c r="P20" s="52">
        <f t="shared" si="0"/>
        <v>2415.788615542291</v>
      </c>
      <c r="Q20" s="53">
        <f t="shared" si="0"/>
        <v>3398.2265240978904</v>
      </c>
    </row>
    <row r="21" spans="1:17" s="32" customFormat="1" ht="18" customHeight="1" thickBot="1">
      <c r="A21" s="29">
        <v>2005</v>
      </c>
      <c r="B21" s="54" t="s">
        <v>10</v>
      </c>
      <c r="C21" s="55">
        <f t="shared" si="0"/>
        <v>581.936576638346</v>
      </c>
      <c r="D21" s="56">
        <f t="shared" si="0"/>
        <v>1087.0513571561276</v>
      </c>
      <c r="E21" s="58">
        <f t="shared" si="0"/>
        <v>1567.911072321666</v>
      </c>
      <c r="F21" s="84">
        <f t="shared" si="0"/>
        <v>745.6102667256973</v>
      </c>
      <c r="G21" s="57">
        <f t="shared" si="0"/>
        <v>1361.8589052695013</v>
      </c>
      <c r="H21" s="58">
        <f t="shared" si="0"/>
        <v>1941.7147942283177</v>
      </c>
      <c r="I21" s="95">
        <f t="shared" si="0"/>
        <v>903.2232782021446</v>
      </c>
      <c r="J21" s="56">
        <f t="shared" si="0"/>
        <v>1628.5897304638922</v>
      </c>
      <c r="K21" s="57">
        <f t="shared" si="0"/>
        <v>2305.419925860243</v>
      </c>
      <c r="L21" s="55">
        <f t="shared" si="0"/>
        <v>1058.8177954716057</v>
      </c>
      <c r="M21" s="95">
        <f t="shared" si="0"/>
        <v>1893.3053956363271</v>
      </c>
      <c r="N21" s="58">
        <f t="shared" si="0"/>
        <v>2669.1289870451715</v>
      </c>
      <c r="O21" s="95">
        <f t="shared" si="0"/>
        <v>1509.3717217707613</v>
      </c>
      <c r="P21" s="57">
        <f t="shared" si="0"/>
        <v>2683.4660244666447</v>
      </c>
      <c r="Q21" s="58">
        <f t="shared" si="0"/>
        <v>3774.761319011784</v>
      </c>
    </row>
    <row r="22" spans="1:17" s="32" customFormat="1" ht="18" customHeight="1">
      <c r="A22" s="30">
        <v>2305</v>
      </c>
      <c r="B22" s="59" t="s">
        <v>10</v>
      </c>
      <c r="C22" s="60">
        <f t="shared" si="0"/>
        <v>669.0093811228866</v>
      </c>
      <c r="D22" s="61">
        <f t="shared" si="0"/>
        <v>1249.7024330398374</v>
      </c>
      <c r="E22" s="63">
        <f t="shared" si="0"/>
        <v>1802.5112327687984</v>
      </c>
      <c r="F22" s="85">
        <f t="shared" si="0"/>
        <v>857.1729001509889</v>
      </c>
      <c r="G22" s="62">
        <f t="shared" si="0"/>
        <v>1565.6283175292774</v>
      </c>
      <c r="H22" s="63">
        <f t="shared" si="0"/>
        <v>2232.2456861328046</v>
      </c>
      <c r="I22" s="96">
        <f t="shared" si="0"/>
        <v>1038.3689058633133</v>
      </c>
      <c r="J22" s="61">
        <f t="shared" si="0"/>
        <v>1872.268991879936</v>
      </c>
      <c r="K22" s="62">
        <f t="shared" si="0"/>
        <v>2650.370538208409</v>
      </c>
      <c r="L22" s="60">
        <f t="shared" si="0"/>
        <v>1217.2443982853126</v>
      </c>
      <c r="M22" s="96">
        <f t="shared" si="0"/>
        <v>2176.5929860058527</v>
      </c>
      <c r="N22" s="63">
        <f t="shared" si="0"/>
        <v>3068.49990780006</v>
      </c>
      <c r="O22" s="96">
        <f t="shared" si="0"/>
        <v>1735.2128771479327</v>
      </c>
      <c r="P22" s="62">
        <f t="shared" si="0"/>
        <v>3084.9821378531756</v>
      </c>
      <c r="Q22" s="63">
        <f t="shared" si="0"/>
        <v>4339.563511382626</v>
      </c>
    </row>
    <row r="23" spans="1:17" s="32" customFormat="1" ht="18" customHeight="1">
      <c r="A23" s="27">
        <v>2605</v>
      </c>
      <c r="B23" s="44" t="s">
        <v>10</v>
      </c>
      <c r="C23" s="45">
        <f t="shared" si="0"/>
        <v>756.082185607427</v>
      </c>
      <c r="D23" s="46">
        <f t="shared" si="0"/>
        <v>1412.353508923547</v>
      </c>
      <c r="E23" s="48">
        <f t="shared" si="0"/>
        <v>2037.1113932159303</v>
      </c>
      <c r="F23" s="82">
        <f t="shared" si="0"/>
        <v>968.7355335762802</v>
      </c>
      <c r="G23" s="47">
        <f t="shared" si="0"/>
        <v>1769.3977297890528</v>
      </c>
      <c r="H23" s="48">
        <f t="shared" si="0"/>
        <v>2522.776578037291</v>
      </c>
      <c r="I23" s="93">
        <f t="shared" si="0"/>
        <v>1173.5145335244822</v>
      </c>
      <c r="J23" s="46">
        <f t="shared" si="0"/>
        <v>2115.9482532959796</v>
      </c>
      <c r="K23" s="47">
        <f t="shared" si="0"/>
        <v>2995.321150556575</v>
      </c>
      <c r="L23" s="45">
        <f t="shared" si="0"/>
        <v>1375.6710010990191</v>
      </c>
      <c r="M23" s="93">
        <f t="shared" si="0"/>
        <v>2459.8805763753776</v>
      </c>
      <c r="N23" s="48">
        <f t="shared" si="0"/>
        <v>3467.8708285549483</v>
      </c>
      <c r="O23" s="93">
        <f t="shared" si="0"/>
        <v>1961.054032525104</v>
      </c>
      <c r="P23" s="47">
        <f t="shared" si="0"/>
        <v>3486.4982512397055</v>
      </c>
      <c r="Q23" s="48">
        <f t="shared" si="0"/>
        <v>4904.365703753466</v>
      </c>
    </row>
    <row r="24" spans="1:17" s="32" customFormat="1" ht="18" customHeight="1" thickBot="1">
      <c r="A24" s="29">
        <v>3005</v>
      </c>
      <c r="B24" s="54" t="s">
        <v>10</v>
      </c>
      <c r="C24" s="64">
        <f t="shared" si="0"/>
        <v>872.1792582534811</v>
      </c>
      <c r="D24" s="65">
        <f t="shared" si="0"/>
        <v>1629.2216101018269</v>
      </c>
      <c r="E24" s="67">
        <f t="shared" si="0"/>
        <v>2349.91160714544</v>
      </c>
      <c r="F24" s="86">
        <f t="shared" si="0"/>
        <v>1117.4857114766687</v>
      </c>
      <c r="G24" s="66">
        <f t="shared" si="0"/>
        <v>2041.0902794687538</v>
      </c>
      <c r="H24" s="67">
        <f t="shared" si="0"/>
        <v>2910.151100576606</v>
      </c>
      <c r="I24" s="97">
        <f t="shared" si="0"/>
        <v>1353.7087037393737</v>
      </c>
      <c r="J24" s="65">
        <f t="shared" si="0"/>
        <v>2440.8539351840377</v>
      </c>
      <c r="K24" s="66">
        <f t="shared" si="0"/>
        <v>3455.2553003541298</v>
      </c>
      <c r="L24" s="64">
        <f t="shared" si="0"/>
        <v>1586.9064715172944</v>
      </c>
      <c r="M24" s="97">
        <f t="shared" si="0"/>
        <v>2837.5973635347445</v>
      </c>
      <c r="N24" s="67">
        <f t="shared" si="0"/>
        <v>4000.3653895614666</v>
      </c>
      <c r="O24" s="97">
        <f t="shared" si="0"/>
        <v>2262.1755730279992</v>
      </c>
      <c r="P24" s="66">
        <f t="shared" si="0"/>
        <v>4021.8530690884127</v>
      </c>
      <c r="Q24" s="67">
        <f t="shared" si="0"/>
        <v>5657.435293581253</v>
      </c>
    </row>
  </sheetData>
  <sheetProtection password="C67A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9.00390625" style="31" customWidth="1"/>
    <col min="3" max="15" width="5.7109375" style="31" customWidth="1"/>
    <col min="16" max="27" width="5.7109375" style="99" customWidth="1"/>
    <col min="28" max="16384" width="11.421875" style="31" customWidth="1"/>
  </cols>
  <sheetData>
    <row r="1" ht="12.75"/>
    <row r="2" spans="1:15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14</v>
      </c>
      <c r="G2" s="2"/>
      <c r="H2" s="2"/>
      <c r="I2" s="2"/>
      <c r="J2" s="3"/>
      <c r="K2" s="2"/>
      <c r="L2" s="2"/>
      <c r="M2" s="2"/>
      <c r="N2" s="2"/>
      <c r="O2" s="2"/>
    </row>
    <row r="3" spans="1:15" ht="24" thickBot="1">
      <c r="A3" s="6">
        <v>90</v>
      </c>
      <c r="B3" s="6">
        <v>70</v>
      </c>
      <c r="C3" s="6">
        <v>20</v>
      </c>
      <c r="D3" s="7">
        <f>ROUND((A3-B3)/(LN((A3-C3)/(B3-C3))),2)</f>
        <v>59.44</v>
      </c>
      <c r="E3" s="2"/>
      <c r="F3" s="75"/>
      <c r="G3" s="2"/>
      <c r="H3" s="2"/>
      <c r="I3" s="2"/>
      <c r="J3" s="3"/>
      <c r="K3" s="2"/>
      <c r="L3" s="2"/>
      <c r="M3" s="2"/>
      <c r="N3" s="2"/>
      <c r="O3" s="2"/>
    </row>
    <row r="4" spans="1:16" ht="18" customHeight="1" thickBot="1">
      <c r="A4" s="9" t="s">
        <v>5</v>
      </c>
      <c r="B4" s="10"/>
      <c r="C4" s="11">
        <v>20</v>
      </c>
      <c r="D4" s="12">
        <v>21</v>
      </c>
      <c r="E4" s="14">
        <v>22</v>
      </c>
      <c r="F4" s="76">
        <v>20</v>
      </c>
      <c r="G4" s="13">
        <v>21</v>
      </c>
      <c r="H4" s="14">
        <v>22</v>
      </c>
      <c r="I4" s="88">
        <v>20</v>
      </c>
      <c r="J4" s="12">
        <v>21</v>
      </c>
      <c r="K4" s="13">
        <v>22</v>
      </c>
      <c r="L4" s="11">
        <v>20</v>
      </c>
      <c r="M4" s="88">
        <v>21</v>
      </c>
      <c r="N4" s="14">
        <v>22</v>
      </c>
      <c r="O4" s="100"/>
      <c r="P4" s="106"/>
    </row>
    <row r="5" spans="1:16" ht="18" customHeight="1" thickBot="1">
      <c r="A5" s="15" t="s">
        <v>6</v>
      </c>
      <c r="B5" s="16"/>
      <c r="C5" s="17">
        <v>400</v>
      </c>
      <c r="D5" s="18">
        <v>400</v>
      </c>
      <c r="E5" s="20">
        <v>400</v>
      </c>
      <c r="F5" s="77">
        <v>500</v>
      </c>
      <c r="G5" s="19">
        <v>500</v>
      </c>
      <c r="H5" s="20">
        <v>500</v>
      </c>
      <c r="I5" s="77">
        <v>600</v>
      </c>
      <c r="J5" s="18">
        <v>600</v>
      </c>
      <c r="K5" s="19">
        <v>600</v>
      </c>
      <c r="L5" s="17">
        <v>900</v>
      </c>
      <c r="M5" s="77">
        <v>900</v>
      </c>
      <c r="N5" s="20">
        <v>900</v>
      </c>
      <c r="O5" s="101"/>
      <c r="P5" s="106"/>
    </row>
    <row r="6" spans="1:16" ht="18" customHeight="1" thickBot="1">
      <c r="A6" s="68" t="s">
        <v>7</v>
      </c>
      <c r="B6" s="69"/>
      <c r="C6" s="70">
        <v>847</v>
      </c>
      <c r="D6" s="71">
        <v>1044</v>
      </c>
      <c r="E6" s="73">
        <v>1219</v>
      </c>
      <c r="F6" s="78">
        <v>1006</v>
      </c>
      <c r="G6" s="72">
        <v>1246</v>
      </c>
      <c r="H6" s="73">
        <v>1461</v>
      </c>
      <c r="I6" s="89">
        <v>1165</v>
      </c>
      <c r="J6" s="71">
        <v>1442</v>
      </c>
      <c r="K6" s="72">
        <v>1698</v>
      </c>
      <c r="L6" s="70">
        <v>1647</v>
      </c>
      <c r="M6" s="89">
        <v>2014</v>
      </c>
      <c r="N6" s="73">
        <v>2390</v>
      </c>
      <c r="O6" s="102"/>
      <c r="P6" s="106"/>
    </row>
    <row r="7" spans="1:27" s="32" customFormat="1" ht="18" customHeight="1" thickBot="1">
      <c r="A7" s="21" t="s">
        <v>8</v>
      </c>
      <c r="B7" s="74"/>
      <c r="C7" s="22">
        <v>1.269</v>
      </c>
      <c r="D7" s="23">
        <v>1.276</v>
      </c>
      <c r="E7" s="25">
        <v>1.29</v>
      </c>
      <c r="F7" s="79">
        <v>1.268</v>
      </c>
      <c r="G7" s="24">
        <v>1.286</v>
      </c>
      <c r="H7" s="25">
        <v>1.298</v>
      </c>
      <c r="I7" s="90">
        <v>1.271</v>
      </c>
      <c r="J7" s="23">
        <v>1.297</v>
      </c>
      <c r="K7" s="24">
        <v>1.307</v>
      </c>
      <c r="L7" s="22">
        <v>1.304</v>
      </c>
      <c r="M7" s="90">
        <v>1.332</v>
      </c>
      <c r="N7" s="25">
        <v>1.342</v>
      </c>
      <c r="O7" s="103"/>
      <c r="P7" s="106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7" s="32" customFormat="1" ht="18" customHeight="1" thickBot="1">
      <c r="A8" s="33" t="s">
        <v>9</v>
      </c>
      <c r="B8" s="34"/>
      <c r="C8" s="35"/>
      <c r="D8" s="36" t="s">
        <v>4</v>
      </c>
      <c r="E8" s="87"/>
      <c r="F8" s="80"/>
      <c r="G8" s="37"/>
      <c r="H8" s="38"/>
      <c r="I8" s="91" t="s">
        <v>4</v>
      </c>
      <c r="J8" s="36"/>
      <c r="K8" s="37"/>
      <c r="L8" s="35"/>
      <c r="M8" s="98"/>
      <c r="N8" s="87" t="s">
        <v>4</v>
      </c>
      <c r="O8" s="104"/>
      <c r="P8" s="106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27" s="32" customFormat="1" ht="18" customHeight="1">
      <c r="A9" s="26">
        <v>500</v>
      </c>
      <c r="B9" s="39" t="s">
        <v>10</v>
      </c>
      <c r="C9" s="40">
        <f>(C$6*(($A9-100)/1000)*(EXP(LN(($D$3)/49.83)*(C$7))))</f>
        <v>423.77317670893154</v>
      </c>
      <c r="D9" s="41">
        <f aca="true" t="shared" si="0" ref="D9:N9">(D$6*(($A9-100)/1000)*(EXP(LN(($D$3)/49.83)*(D$7))))</f>
        <v>522.9819110711239</v>
      </c>
      <c r="E9" s="43">
        <f t="shared" si="0"/>
        <v>612.1559928291293</v>
      </c>
      <c r="F9" s="92">
        <f t="shared" si="0"/>
        <v>503.23570427812086</v>
      </c>
      <c r="G9" s="41">
        <f t="shared" si="0"/>
        <v>625.2735971507643</v>
      </c>
      <c r="H9" s="43">
        <f t="shared" si="0"/>
        <v>734.7190814538266</v>
      </c>
      <c r="I9" s="92">
        <f t="shared" si="0"/>
        <v>583.0813556716207</v>
      </c>
      <c r="J9" s="41">
        <f t="shared" si="0"/>
        <v>725.0363416103096</v>
      </c>
      <c r="K9" s="43">
        <f t="shared" si="0"/>
        <v>855.2598414246025</v>
      </c>
      <c r="L9" s="92">
        <f t="shared" si="0"/>
        <v>829.1330556197024</v>
      </c>
      <c r="M9" s="41">
        <f t="shared" si="0"/>
        <v>1018.9070294101297</v>
      </c>
      <c r="N9" s="43">
        <f t="shared" si="0"/>
        <v>1211.264174491817</v>
      </c>
      <c r="O9" s="105"/>
      <c r="P9" s="106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s="32" customFormat="1" ht="18" customHeight="1">
      <c r="A10" s="27">
        <v>600</v>
      </c>
      <c r="B10" s="44" t="s">
        <v>10</v>
      </c>
      <c r="C10" s="45">
        <f aca="true" t="shared" si="1" ref="C10:N22">(C$6*(($A10-100)/1000)*(EXP(LN(($D$3)/49.83)*(C$7))))</f>
        <v>529.7164708861644</v>
      </c>
      <c r="D10" s="46">
        <f t="shared" si="1"/>
        <v>653.727388838905</v>
      </c>
      <c r="E10" s="48">
        <f t="shared" si="1"/>
        <v>765.1949910364116</v>
      </c>
      <c r="F10" s="93">
        <f t="shared" si="1"/>
        <v>629.044630347651</v>
      </c>
      <c r="G10" s="46">
        <f t="shared" si="1"/>
        <v>781.5919964384553</v>
      </c>
      <c r="H10" s="48">
        <f t="shared" si="1"/>
        <v>918.3988518172832</v>
      </c>
      <c r="I10" s="93">
        <f t="shared" si="1"/>
        <v>728.8516945895259</v>
      </c>
      <c r="J10" s="46">
        <f t="shared" si="1"/>
        <v>906.2954270128869</v>
      </c>
      <c r="K10" s="48">
        <f t="shared" si="1"/>
        <v>1069.0748017807532</v>
      </c>
      <c r="L10" s="93">
        <f t="shared" si="1"/>
        <v>1036.4163195246279</v>
      </c>
      <c r="M10" s="46">
        <f t="shared" si="1"/>
        <v>1273.633786762662</v>
      </c>
      <c r="N10" s="48">
        <f t="shared" si="1"/>
        <v>1514.0802181147712</v>
      </c>
      <c r="O10" s="105"/>
      <c r="P10" s="106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32" customFormat="1" ht="18" customHeight="1">
      <c r="A11" s="27">
        <v>700</v>
      </c>
      <c r="B11" s="44" t="s">
        <v>10</v>
      </c>
      <c r="C11" s="45">
        <f t="shared" si="1"/>
        <v>635.6597650633972</v>
      </c>
      <c r="D11" s="46">
        <f t="shared" si="1"/>
        <v>784.4728666066859</v>
      </c>
      <c r="E11" s="48">
        <f t="shared" si="1"/>
        <v>918.2339892436939</v>
      </c>
      <c r="F11" s="93">
        <f t="shared" si="1"/>
        <v>754.8535564171813</v>
      </c>
      <c r="G11" s="46">
        <f t="shared" si="1"/>
        <v>937.9103957261465</v>
      </c>
      <c r="H11" s="48">
        <f t="shared" si="1"/>
        <v>1102.07862218074</v>
      </c>
      <c r="I11" s="93">
        <f t="shared" si="1"/>
        <v>874.6220335074311</v>
      </c>
      <c r="J11" s="46">
        <f t="shared" si="1"/>
        <v>1087.5545124154642</v>
      </c>
      <c r="K11" s="48">
        <f t="shared" si="1"/>
        <v>1282.8897621369038</v>
      </c>
      <c r="L11" s="93">
        <f t="shared" si="1"/>
        <v>1243.6995834295535</v>
      </c>
      <c r="M11" s="46">
        <f t="shared" si="1"/>
        <v>1528.3605441151942</v>
      </c>
      <c r="N11" s="48">
        <f t="shared" si="1"/>
        <v>1816.8962617377254</v>
      </c>
      <c r="O11" s="105"/>
      <c r="P11" s="106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s="32" customFormat="1" ht="18" customHeight="1">
      <c r="A12" s="27">
        <v>800</v>
      </c>
      <c r="B12" s="44" t="s">
        <v>10</v>
      </c>
      <c r="C12" s="45">
        <f t="shared" si="1"/>
        <v>741.6030592406302</v>
      </c>
      <c r="D12" s="46">
        <f t="shared" si="1"/>
        <v>915.2183443744668</v>
      </c>
      <c r="E12" s="48">
        <f t="shared" si="1"/>
        <v>1071.2729874509762</v>
      </c>
      <c r="F12" s="93">
        <f t="shared" si="1"/>
        <v>880.6624824867114</v>
      </c>
      <c r="G12" s="46">
        <f t="shared" si="1"/>
        <v>1094.2287950138375</v>
      </c>
      <c r="H12" s="48">
        <f t="shared" si="1"/>
        <v>1285.7583925441966</v>
      </c>
      <c r="I12" s="93">
        <f t="shared" si="1"/>
        <v>1020.3923724253362</v>
      </c>
      <c r="J12" s="46">
        <f t="shared" si="1"/>
        <v>1268.8135978180417</v>
      </c>
      <c r="K12" s="48">
        <f t="shared" si="1"/>
        <v>1496.7047224930543</v>
      </c>
      <c r="L12" s="93">
        <f t="shared" si="1"/>
        <v>1450.982847334479</v>
      </c>
      <c r="M12" s="46">
        <f t="shared" si="1"/>
        <v>1783.0873014677268</v>
      </c>
      <c r="N12" s="48">
        <f t="shared" si="1"/>
        <v>2119.7123053606797</v>
      </c>
      <c r="O12" s="105"/>
      <c r="P12" s="106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s="32" customFormat="1" ht="18" customHeight="1">
      <c r="A13" s="27">
        <v>900</v>
      </c>
      <c r="B13" s="44" t="s">
        <v>10</v>
      </c>
      <c r="C13" s="45">
        <f t="shared" si="1"/>
        <v>847.5463534178631</v>
      </c>
      <c r="D13" s="46">
        <f t="shared" si="1"/>
        <v>1045.9638221422479</v>
      </c>
      <c r="E13" s="48">
        <f t="shared" si="1"/>
        <v>1224.3119856582587</v>
      </c>
      <c r="F13" s="93">
        <f t="shared" si="1"/>
        <v>1006.4714085562417</v>
      </c>
      <c r="G13" s="46">
        <f t="shared" si="1"/>
        <v>1250.5471943015286</v>
      </c>
      <c r="H13" s="48">
        <f t="shared" si="1"/>
        <v>1469.4381629076531</v>
      </c>
      <c r="I13" s="93">
        <f t="shared" si="1"/>
        <v>1166.1627113432414</v>
      </c>
      <c r="J13" s="46">
        <f t="shared" si="1"/>
        <v>1450.0726832206192</v>
      </c>
      <c r="K13" s="48">
        <f t="shared" si="1"/>
        <v>1710.519682849205</v>
      </c>
      <c r="L13" s="93">
        <f t="shared" si="1"/>
        <v>1658.2661112394048</v>
      </c>
      <c r="M13" s="46">
        <f t="shared" si="1"/>
        <v>2037.8140588202593</v>
      </c>
      <c r="N13" s="48">
        <f t="shared" si="1"/>
        <v>2422.528348983634</v>
      </c>
      <c r="O13" s="105"/>
      <c r="P13" s="106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s="32" customFormat="1" ht="18" customHeight="1" thickBot="1">
      <c r="A14" s="28">
        <v>1000</v>
      </c>
      <c r="B14" s="49" t="s">
        <v>10</v>
      </c>
      <c r="C14" s="107">
        <f t="shared" si="1"/>
        <v>953.489647595096</v>
      </c>
      <c r="D14" s="108">
        <f t="shared" si="1"/>
        <v>1176.709299910029</v>
      </c>
      <c r="E14" s="109">
        <f t="shared" si="1"/>
        <v>1377.3509838655411</v>
      </c>
      <c r="F14" s="110">
        <f t="shared" si="1"/>
        <v>1132.280334625772</v>
      </c>
      <c r="G14" s="108">
        <f t="shared" si="1"/>
        <v>1406.8655935892198</v>
      </c>
      <c r="H14" s="109">
        <f t="shared" si="1"/>
        <v>1653.11793327111</v>
      </c>
      <c r="I14" s="110">
        <f t="shared" si="1"/>
        <v>1311.9330502611465</v>
      </c>
      <c r="J14" s="108">
        <f t="shared" si="1"/>
        <v>1631.3317686231962</v>
      </c>
      <c r="K14" s="109">
        <f t="shared" si="1"/>
        <v>1924.3346432053556</v>
      </c>
      <c r="L14" s="110">
        <f t="shared" si="1"/>
        <v>1865.5493751443303</v>
      </c>
      <c r="M14" s="108">
        <f t="shared" si="1"/>
        <v>2292.540816172792</v>
      </c>
      <c r="N14" s="109">
        <f t="shared" si="1"/>
        <v>2725.344392606588</v>
      </c>
      <c r="O14" s="105"/>
      <c r="P14" s="106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s="32" customFormat="1" ht="18" customHeight="1">
      <c r="A15" s="26">
        <v>1100</v>
      </c>
      <c r="B15" s="39" t="s">
        <v>10</v>
      </c>
      <c r="C15" s="60">
        <f t="shared" si="1"/>
        <v>1059.4329417723288</v>
      </c>
      <c r="D15" s="61">
        <f t="shared" si="1"/>
        <v>1307.45477767781</v>
      </c>
      <c r="E15" s="63">
        <f t="shared" si="1"/>
        <v>1530.3899820728232</v>
      </c>
      <c r="F15" s="96">
        <f t="shared" si="1"/>
        <v>1258.089260695302</v>
      </c>
      <c r="G15" s="61">
        <f t="shared" si="1"/>
        <v>1563.1839928769107</v>
      </c>
      <c r="H15" s="63">
        <f t="shared" si="1"/>
        <v>1836.7977036345665</v>
      </c>
      <c r="I15" s="96">
        <f t="shared" si="1"/>
        <v>1457.7033891790518</v>
      </c>
      <c r="J15" s="61">
        <f t="shared" si="1"/>
        <v>1812.5908540257738</v>
      </c>
      <c r="K15" s="63">
        <f t="shared" si="1"/>
        <v>2138.1496035615064</v>
      </c>
      <c r="L15" s="96">
        <f t="shared" si="1"/>
        <v>2072.8326390492557</v>
      </c>
      <c r="M15" s="61">
        <f t="shared" si="1"/>
        <v>2547.267573525324</v>
      </c>
      <c r="N15" s="63">
        <f t="shared" si="1"/>
        <v>3028.1604362295425</v>
      </c>
      <c r="O15" s="105"/>
      <c r="P15" s="106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32" customFormat="1" ht="18" customHeight="1">
      <c r="A16" s="30">
        <v>1200</v>
      </c>
      <c r="B16" s="59" t="s">
        <v>10</v>
      </c>
      <c r="C16" s="45">
        <f t="shared" si="1"/>
        <v>1165.3762359495618</v>
      </c>
      <c r="D16" s="46">
        <f t="shared" si="1"/>
        <v>1438.200255445591</v>
      </c>
      <c r="E16" s="48">
        <f t="shared" si="1"/>
        <v>1683.4289802801056</v>
      </c>
      <c r="F16" s="93">
        <f t="shared" si="1"/>
        <v>1383.8981867648324</v>
      </c>
      <c r="G16" s="46">
        <f t="shared" si="1"/>
        <v>1719.502392164602</v>
      </c>
      <c r="H16" s="48">
        <f t="shared" si="1"/>
        <v>2020.4774739980232</v>
      </c>
      <c r="I16" s="93">
        <f t="shared" si="1"/>
        <v>1603.4737280969568</v>
      </c>
      <c r="J16" s="46">
        <f t="shared" si="1"/>
        <v>1993.8499394283513</v>
      </c>
      <c r="K16" s="48">
        <f t="shared" si="1"/>
        <v>2351.964563917657</v>
      </c>
      <c r="L16" s="93">
        <f t="shared" si="1"/>
        <v>2280.1159029541814</v>
      </c>
      <c r="M16" s="46">
        <f t="shared" si="1"/>
        <v>2801.9943308778566</v>
      </c>
      <c r="N16" s="48">
        <f t="shared" si="1"/>
        <v>3330.9764798524966</v>
      </c>
      <c r="O16" s="105"/>
      <c r="P16" s="106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32" customFormat="1" ht="18" customHeight="1">
      <c r="A17" s="27">
        <v>1400</v>
      </c>
      <c r="B17" s="44" t="s">
        <v>10</v>
      </c>
      <c r="C17" s="45">
        <f t="shared" si="1"/>
        <v>1377.2628243040276</v>
      </c>
      <c r="D17" s="46">
        <f t="shared" si="1"/>
        <v>1699.6912109811528</v>
      </c>
      <c r="E17" s="48">
        <f t="shared" si="1"/>
        <v>1989.5069766946701</v>
      </c>
      <c r="F17" s="93">
        <f t="shared" si="1"/>
        <v>1635.5160389038926</v>
      </c>
      <c r="G17" s="46">
        <f t="shared" si="1"/>
        <v>2032.1391907399839</v>
      </c>
      <c r="H17" s="48">
        <f t="shared" si="1"/>
        <v>2387.8370147249366</v>
      </c>
      <c r="I17" s="93">
        <f t="shared" si="1"/>
        <v>1895.0144059327672</v>
      </c>
      <c r="J17" s="46">
        <f t="shared" si="1"/>
        <v>2356.368110233506</v>
      </c>
      <c r="K17" s="48">
        <f t="shared" si="1"/>
        <v>2779.5944846299585</v>
      </c>
      <c r="L17" s="93">
        <f t="shared" si="1"/>
        <v>2694.6824307640327</v>
      </c>
      <c r="M17" s="46">
        <f t="shared" si="1"/>
        <v>3311.4478455829217</v>
      </c>
      <c r="N17" s="48">
        <f t="shared" si="1"/>
        <v>3936.608567098405</v>
      </c>
      <c r="O17" s="105"/>
      <c r="P17" s="106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32" customFormat="1" ht="18" customHeight="1">
      <c r="A18" s="27">
        <v>1600</v>
      </c>
      <c r="B18" s="44" t="s">
        <v>10</v>
      </c>
      <c r="C18" s="45">
        <f t="shared" si="1"/>
        <v>1589.1494126584932</v>
      </c>
      <c r="D18" s="46">
        <f t="shared" si="1"/>
        <v>1961.182166516715</v>
      </c>
      <c r="E18" s="48">
        <f t="shared" si="1"/>
        <v>2295.584973109235</v>
      </c>
      <c r="F18" s="93">
        <f t="shared" si="1"/>
        <v>1887.133891042953</v>
      </c>
      <c r="G18" s="46">
        <f t="shared" si="1"/>
        <v>2344.775989315366</v>
      </c>
      <c r="H18" s="48">
        <f t="shared" si="1"/>
        <v>2755.1965554518497</v>
      </c>
      <c r="I18" s="93">
        <f t="shared" si="1"/>
        <v>2186.555083768578</v>
      </c>
      <c r="J18" s="46">
        <f t="shared" si="1"/>
        <v>2718.8862810386604</v>
      </c>
      <c r="K18" s="48">
        <f t="shared" si="1"/>
        <v>3207.2244053422596</v>
      </c>
      <c r="L18" s="93">
        <f t="shared" si="1"/>
        <v>3109.248958573884</v>
      </c>
      <c r="M18" s="46">
        <f t="shared" si="1"/>
        <v>3820.901360287986</v>
      </c>
      <c r="N18" s="48">
        <f t="shared" si="1"/>
        <v>4542.240654344313</v>
      </c>
      <c r="O18" s="105"/>
      <c r="P18" s="106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s="32" customFormat="1" ht="18" customHeight="1">
      <c r="A19" s="27">
        <v>1800</v>
      </c>
      <c r="B19" s="44" t="s">
        <v>10</v>
      </c>
      <c r="C19" s="45">
        <f t="shared" si="1"/>
        <v>1801.0360010129589</v>
      </c>
      <c r="D19" s="46">
        <f t="shared" si="1"/>
        <v>2222.6731220522765</v>
      </c>
      <c r="E19" s="48">
        <f t="shared" si="1"/>
        <v>2601.662969523799</v>
      </c>
      <c r="F19" s="93">
        <f t="shared" si="1"/>
        <v>2138.751743182014</v>
      </c>
      <c r="G19" s="46">
        <f t="shared" si="1"/>
        <v>2657.412787890748</v>
      </c>
      <c r="H19" s="48">
        <f t="shared" si="1"/>
        <v>3122.556096178763</v>
      </c>
      <c r="I19" s="93">
        <f t="shared" si="1"/>
        <v>2478.095761604388</v>
      </c>
      <c r="J19" s="46">
        <f t="shared" si="1"/>
        <v>3081.4044518438154</v>
      </c>
      <c r="K19" s="48">
        <f t="shared" si="1"/>
        <v>3634.8543260545607</v>
      </c>
      <c r="L19" s="93">
        <f t="shared" si="1"/>
        <v>3523.8154863837353</v>
      </c>
      <c r="M19" s="46">
        <f t="shared" si="1"/>
        <v>4330.3548749930505</v>
      </c>
      <c r="N19" s="48">
        <f t="shared" si="1"/>
        <v>5147.872741590222</v>
      </c>
      <c r="O19" s="105"/>
      <c r="P19" s="106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32" customFormat="1" ht="18" customHeight="1">
      <c r="A20" s="28">
        <v>2000</v>
      </c>
      <c r="B20" s="49" t="s">
        <v>10</v>
      </c>
      <c r="C20" s="45">
        <f t="shared" si="1"/>
        <v>2012.9225893674247</v>
      </c>
      <c r="D20" s="46">
        <f t="shared" si="1"/>
        <v>2484.1640775878386</v>
      </c>
      <c r="E20" s="48">
        <f t="shared" si="1"/>
        <v>2907.740965938364</v>
      </c>
      <c r="F20" s="93">
        <f t="shared" si="1"/>
        <v>2390.3695953210736</v>
      </c>
      <c r="G20" s="46">
        <f t="shared" si="1"/>
        <v>2970.04958646613</v>
      </c>
      <c r="H20" s="48">
        <f t="shared" si="1"/>
        <v>3489.9156369056764</v>
      </c>
      <c r="I20" s="93">
        <f t="shared" si="1"/>
        <v>2769.6364394401985</v>
      </c>
      <c r="J20" s="46">
        <f t="shared" si="1"/>
        <v>3443.9226226489695</v>
      </c>
      <c r="K20" s="48">
        <f t="shared" si="1"/>
        <v>4062.484246766862</v>
      </c>
      <c r="L20" s="93">
        <f t="shared" si="1"/>
        <v>3938.3820141935857</v>
      </c>
      <c r="M20" s="46">
        <f t="shared" si="1"/>
        <v>4839.808389698115</v>
      </c>
      <c r="N20" s="53">
        <f t="shared" si="1"/>
        <v>5753.50482883613</v>
      </c>
      <c r="O20" s="105"/>
      <c r="P20" s="106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32" customFormat="1" ht="18" customHeight="1">
      <c r="A21" s="28">
        <v>2300</v>
      </c>
      <c r="B21" s="49" t="s">
        <v>10</v>
      </c>
      <c r="C21" s="45">
        <f t="shared" si="1"/>
        <v>2330.7524718991235</v>
      </c>
      <c r="D21" s="46">
        <f t="shared" si="1"/>
        <v>2876.400510891182</v>
      </c>
      <c r="E21" s="48">
        <f t="shared" si="1"/>
        <v>3366.8579605602113</v>
      </c>
      <c r="F21" s="93">
        <f t="shared" si="1"/>
        <v>2767.796373529665</v>
      </c>
      <c r="G21" s="46">
        <f t="shared" si="1"/>
        <v>3439.004784329204</v>
      </c>
      <c r="H21" s="48">
        <f t="shared" si="1"/>
        <v>4040.9549479960465</v>
      </c>
      <c r="I21" s="93">
        <f t="shared" si="1"/>
        <v>3206.9474561939137</v>
      </c>
      <c r="J21" s="46">
        <f t="shared" si="1"/>
        <v>3987.6998788567025</v>
      </c>
      <c r="K21" s="48">
        <f t="shared" si="1"/>
        <v>4703.929127835314</v>
      </c>
      <c r="L21" s="93">
        <f t="shared" si="1"/>
        <v>4560.231805908363</v>
      </c>
      <c r="M21" s="47">
        <f t="shared" si="1"/>
        <v>5603.988661755713</v>
      </c>
      <c r="N21" s="53"/>
      <c r="O21" s="105"/>
      <c r="P21" s="106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s="32" customFormat="1" ht="18" customHeight="1" thickBot="1">
      <c r="A22" s="29">
        <v>2500</v>
      </c>
      <c r="B22" s="54" t="s">
        <v>10</v>
      </c>
      <c r="C22" s="107">
        <f t="shared" si="1"/>
        <v>2542.639060253589</v>
      </c>
      <c r="D22" s="108">
        <f t="shared" si="1"/>
        <v>3137.8914664267436</v>
      </c>
      <c r="E22" s="109">
        <f t="shared" si="1"/>
        <v>3672.9359569747758</v>
      </c>
      <c r="F22" s="110">
        <f t="shared" si="1"/>
        <v>3019.414225668725</v>
      </c>
      <c r="G22" s="108">
        <f t="shared" si="1"/>
        <v>3751.641582904586</v>
      </c>
      <c r="H22" s="109">
        <f t="shared" si="1"/>
        <v>4408.31448872296</v>
      </c>
      <c r="I22" s="110">
        <f t="shared" si="1"/>
        <v>3498.4881340297243</v>
      </c>
      <c r="J22" s="108">
        <f t="shared" si="1"/>
        <v>4350.218049661857</v>
      </c>
      <c r="K22" s="109">
        <f t="shared" si="1"/>
        <v>5131.559048547615</v>
      </c>
      <c r="L22" s="110">
        <f t="shared" si="1"/>
        <v>4974.798333718214</v>
      </c>
      <c r="M22" s="111">
        <f t="shared" si="1"/>
        <v>6113.442176460777</v>
      </c>
      <c r="N22" s="112"/>
      <c r="O22" s="105"/>
      <c r="P22" s="106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s="32" customFormat="1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32" customFormat="1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ht="12.75">
      <c r="A25" s="31" t="s">
        <v>16</v>
      </c>
    </row>
    <row r="26" ht="12.75">
      <c r="A26" s="31" t="s">
        <v>17</v>
      </c>
    </row>
  </sheetData>
  <sheetProtection password="C67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6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2" width="9.00390625" style="31" customWidth="1"/>
    <col min="3" max="15" width="5.7109375" style="31" customWidth="1"/>
    <col min="16" max="27" width="5.7109375" style="99" customWidth="1"/>
    <col min="28" max="16384" width="11.421875" style="31" customWidth="1"/>
  </cols>
  <sheetData>
    <row r="1" ht="12.75"/>
    <row r="2" spans="1:15" ht="12.75">
      <c r="A2" s="1" t="s">
        <v>0</v>
      </c>
      <c r="B2" s="1" t="s">
        <v>1</v>
      </c>
      <c r="C2" s="1" t="s">
        <v>2</v>
      </c>
      <c r="D2" s="1" t="s">
        <v>3</v>
      </c>
      <c r="E2" s="2"/>
      <c r="F2" s="113" t="s">
        <v>15</v>
      </c>
      <c r="G2" s="2"/>
      <c r="H2" s="2"/>
      <c r="I2" s="2"/>
      <c r="J2" s="3"/>
      <c r="K2" s="2"/>
      <c r="L2" s="2"/>
      <c r="M2" s="2"/>
      <c r="N2" s="2"/>
      <c r="O2" s="2"/>
    </row>
    <row r="3" spans="1:15" ht="24" thickBot="1">
      <c r="A3" s="6">
        <v>60</v>
      </c>
      <c r="B3" s="6">
        <v>40</v>
      </c>
      <c r="C3" s="6">
        <v>20</v>
      </c>
      <c r="D3" s="7">
        <f>ROUND((A3-B3)/(LN((A3-C3)/(B3-C3))),2)</f>
        <v>28.85</v>
      </c>
      <c r="E3" s="2"/>
      <c r="F3" s="75"/>
      <c r="G3" s="2"/>
      <c r="H3" s="2"/>
      <c r="I3" s="2"/>
      <c r="J3" s="3"/>
      <c r="K3" s="2"/>
      <c r="L3" s="2"/>
      <c r="M3" s="2"/>
      <c r="N3" s="2"/>
      <c r="O3" s="2"/>
    </row>
    <row r="4" spans="1:16" ht="18" customHeight="1" thickBot="1">
      <c r="A4" s="9" t="s">
        <v>5</v>
      </c>
      <c r="B4" s="10"/>
      <c r="C4" s="11">
        <v>20</v>
      </c>
      <c r="D4" s="12">
        <v>21</v>
      </c>
      <c r="E4" s="14">
        <v>22</v>
      </c>
      <c r="F4" s="76">
        <v>20</v>
      </c>
      <c r="G4" s="13">
        <v>21</v>
      </c>
      <c r="H4" s="14">
        <v>22</v>
      </c>
      <c r="I4" s="88">
        <v>20</v>
      </c>
      <c r="J4" s="12">
        <v>21</v>
      </c>
      <c r="K4" s="13">
        <v>22</v>
      </c>
      <c r="L4" s="11">
        <v>20</v>
      </c>
      <c r="M4" s="88">
        <v>21</v>
      </c>
      <c r="N4" s="14">
        <v>22</v>
      </c>
      <c r="O4" s="100"/>
      <c r="P4" s="106"/>
    </row>
    <row r="5" spans="1:16" ht="18" customHeight="1" thickBot="1">
      <c r="A5" s="15" t="s">
        <v>6</v>
      </c>
      <c r="B5" s="16"/>
      <c r="C5" s="17">
        <v>400</v>
      </c>
      <c r="D5" s="18">
        <v>400</v>
      </c>
      <c r="E5" s="20">
        <v>400</v>
      </c>
      <c r="F5" s="77">
        <v>500</v>
      </c>
      <c r="G5" s="19">
        <v>500</v>
      </c>
      <c r="H5" s="20">
        <v>500</v>
      </c>
      <c r="I5" s="77">
        <v>600</v>
      </c>
      <c r="J5" s="18">
        <v>600</v>
      </c>
      <c r="K5" s="19">
        <v>600</v>
      </c>
      <c r="L5" s="17">
        <v>900</v>
      </c>
      <c r="M5" s="77">
        <v>900</v>
      </c>
      <c r="N5" s="20">
        <v>900</v>
      </c>
      <c r="O5" s="101"/>
      <c r="P5" s="106"/>
    </row>
    <row r="6" spans="1:16" ht="18" customHeight="1" thickBot="1">
      <c r="A6" s="68" t="s">
        <v>7</v>
      </c>
      <c r="B6" s="69"/>
      <c r="C6" s="70">
        <v>798</v>
      </c>
      <c r="D6" s="71">
        <v>987</v>
      </c>
      <c r="E6" s="73">
        <v>1168</v>
      </c>
      <c r="F6" s="78">
        <v>945</v>
      </c>
      <c r="G6" s="72">
        <v>1178</v>
      </c>
      <c r="H6" s="73">
        <v>1406</v>
      </c>
      <c r="I6" s="89">
        <v>1089</v>
      </c>
      <c r="J6" s="71">
        <v>1363</v>
      </c>
      <c r="K6" s="72">
        <v>1630</v>
      </c>
      <c r="L6" s="70">
        <v>1513</v>
      </c>
      <c r="M6" s="89">
        <v>1889</v>
      </c>
      <c r="N6" s="73">
        <v>2223</v>
      </c>
      <c r="O6" s="102"/>
      <c r="P6" s="106"/>
    </row>
    <row r="7" spans="1:27" s="32" customFormat="1" ht="18" customHeight="1" thickBot="1">
      <c r="A7" s="21" t="s">
        <v>8</v>
      </c>
      <c r="B7" s="74"/>
      <c r="C7" s="22">
        <v>1.259</v>
      </c>
      <c r="D7" s="23">
        <v>1.268</v>
      </c>
      <c r="E7" s="25">
        <v>1.28</v>
      </c>
      <c r="F7" s="79">
        <v>1.255</v>
      </c>
      <c r="G7" s="24">
        <v>1.267</v>
      </c>
      <c r="H7" s="25">
        <v>1.293</v>
      </c>
      <c r="I7" s="90">
        <v>1.257</v>
      </c>
      <c r="J7" s="23">
        <v>1.271</v>
      </c>
      <c r="K7" s="24">
        <v>1.303</v>
      </c>
      <c r="L7" s="22">
        <v>1.291</v>
      </c>
      <c r="M7" s="90">
        <v>1.305</v>
      </c>
      <c r="N7" s="25">
        <v>1.308</v>
      </c>
      <c r="O7" s="103"/>
      <c r="P7" s="106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7" s="32" customFormat="1" ht="18" customHeight="1" thickBot="1">
      <c r="A8" s="33" t="s">
        <v>9</v>
      </c>
      <c r="B8" s="34"/>
      <c r="C8" s="35"/>
      <c r="D8" s="36" t="s">
        <v>4</v>
      </c>
      <c r="E8" s="87"/>
      <c r="F8" s="80"/>
      <c r="G8" s="37"/>
      <c r="H8" s="38"/>
      <c r="I8" s="91" t="s">
        <v>4</v>
      </c>
      <c r="J8" s="36"/>
      <c r="K8" s="37"/>
      <c r="L8" s="35"/>
      <c r="M8" s="98"/>
      <c r="N8" s="87" t="s">
        <v>4</v>
      </c>
      <c r="O8" s="104"/>
      <c r="P8" s="106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27" s="32" customFormat="1" ht="18" customHeight="1">
      <c r="A9" s="26">
        <v>500</v>
      </c>
      <c r="B9" s="39" t="s">
        <v>10</v>
      </c>
      <c r="C9" s="40">
        <f>(C$6*(($A9-100)/1000)*(EXP(LN(($D$3)/49.83)*(C$7))))</f>
        <v>160.415171509084</v>
      </c>
      <c r="D9" s="41">
        <f aca="true" t="shared" si="0" ref="D9:N9">(D$6*(($A9-100)/1000)*(EXP(LN(($D$3)/49.83)*(D$7))))</f>
        <v>197.43475067725763</v>
      </c>
      <c r="E9" s="43">
        <f t="shared" si="0"/>
        <v>232.1138979790628</v>
      </c>
      <c r="F9" s="92">
        <f t="shared" si="0"/>
        <v>190.38105861583108</v>
      </c>
      <c r="G9" s="41">
        <f t="shared" si="0"/>
        <v>235.77029044250975</v>
      </c>
      <c r="H9" s="43">
        <f t="shared" si="0"/>
        <v>277.43301201215365</v>
      </c>
      <c r="I9" s="92">
        <f t="shared" si="0"/>
        <v>219.15183856326396</v>
      </c>
      <c r="J9" s="41">
        <f t="shared" si="0"/>
        <v>272.20134299044616</v>
      </c>
      <c r="K9" s="43">
        <f t="shared" si="0"/>
        <v>319.8799135249257</v>
      </c>
      <c r="L9" s="92">
        <f t="shared" si="0"/>
        <v>298.8728289705601</v>
      </c>
      <c r="M9" s="41">
        <f t="shared" si="0"/>
        <v>370.3024908202647</v>
      </c>
      <c r="N9" s="43">
        <f t="shared" si="0"/>
        <v>435.06295258073436</v>
      </c>
      <c r="O9" s="105"/>
      <c r="P9" s="106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s="32" customFormat="1" ht="18" customHeight="1">
      <c r="A10" s="27">
        <v>600</v>
      </c>
      <c r="B10" s="44" t="s">
        <v>10</v>
      </c>
      <c r="C10" s="45">
        <f aca="true" t="shared" si="1" ref="C10:N22">(C$6*(($A10-100)/1000)*(EXP(LN(($D$3)/49.83)*(C$7))))</f>
        <v>200.51896438635495</v>
      </c>
      <c r="D10" s="46">
        <f t="shared" si="1"/>
        <v>246.79343834657203</v>
      </c>
      <c r="E10" s="48">
        <f t="shared" si="1"/>
        <v>290.1423724738285</v>
      </c>
      <c r="F10" s="93">
        <f t="shared" si="1"/>
        <v>237.97632326978885</v>
      </c>
      <c r="G10" s="46">
        <f t="shared" si="1"/>
        <v>294.71286305313714</v>
      </c>
      <c r="H10" s="48">
        <f t="shared" si="1"/>
        <v>346.7912650151921</v>
      </c>
      <c r="I10" s="93">
        <f t="shared" si="1"/>
        <v>273.9397982040799</v>
      </c>
      <c r="J10" s="46">
        <f t="shared" si="1"/>
        <v>340.2516787380577</v>
      </c>
      <c r="K10" s="48">
        <f t="shared" si="1"/>
        <v>399.84989190615715</v>
      </c>
      <c r="L10" s="93">
        <f t="shared" si="1"/>
        <v>373.5910362132001</v>
      </c>
      <c r="M10" s="46">
        <f t="shared" si="1"/>
        <v>462.8781135253309</v>
      </c>
      <c r="N10" s="48">
        <f t="shared" si="1"/>
        <v>543.8286907259179</v>
      </c>
      <c r="O10" s="105"/>
      <c r="P10" s="106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32" customFormat="1" ht="18" customHeight="1">
      <c r="A11" s="27">
        <v>700</v>
      </c>
      <c r="B11" s="44" t="s">
        <v>10</v>
      </c>
      <c r="C11" s="45">
        <f t="shared" si="1"/>
        <v>240.62275726362594</v>
      </c>
      <c r="D11" s="46">
        <f t="shared" si="1"/>
        <v>296.15212601588644</v>
      </c>
      <c r="E11" s="48">
        <f t="shared" si="1"/>
        <v>348.17084696859416</v>
      </c>
      <c r="F11" s="93">
        <f t="shared" si="1"/>
        <v>285.5715879237466</v>
      </c>
      <c r="G11" s="46">
        <f t="shared" si="1"/>
        <v>353.6554356637646</v>
      </c>
      <c r="H11" s="48">
        <f t="shared" si="1"/>
        <v>416.1495180182305</v>
      </c>
      <c r="I11" s="93">
        <f t="shared" si="1"/>
        <v>328.7277578448959</v>
      </c>
      <c r="J11" s="46">
        <f t="shared" si="1"/>
        <v>408.3020144856692</v>
      </c>
      <c r="K11" s="48">
        <f t="shared" si="1"/>
        <v>479.81987028738854</v>
      </c>
      <c r="L11" s="93">
        <f t="shared" si="1"/>
        <v>448.30924345584003</v>
      </c>
      <c r="M11" s="46">
        <f t="shared" si="1"/>
        <v>555.453736230397</v>
      </c>
      <c r="N11" s="48">
        <f t="shared" si="1"/>
        <v>652.5944288711015</v>
      </c>
      <c r="O11" s="105"/>
      <c r="P11" s="106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s="32" customFormat="1" ht="18" customHeight="1">
      <c r="A12" s="27">
        <v>800</v>
      </c>
      <c r="B12" s="44" t="s">
        <v>10</v>
      </c>
      <c r="C12" s="45">
        <f t="shared" si="1"/>
        <v>280.7265501408969</v>
      </c>
      <c r="D12" s="46">
        <f t="shared" si="1"/>
        <v>345.51081368520084</v>
      </c>
      <c r="E12" s="48">
        <f t="shared" si="1"/>
        <v>406.19932146335987</v>
      </c>
      <c r="F12" s="93">
        <f t="shared" si="1"/>
        <v>333.1668525777044</v>
      </c>
      <c r="G12" s="46">
        <f t="shared" si="1"/>
        <v>412.598008274392</v>
      </c>
      <c r="H12" s="48">
        <f t="shared" si="1"/>
        <v>485.50777102126887</v>
      </c>
      <c r="I12" s="93">
        <f t="shared" si="1"/>
        <v>383.5157174857119</v>
      </c>
      <c r="J12" s="46">
        <f t="shared" si="1"/>
        <v>476.35235023328073</v>
      </c>
      <c r="K12" s="48">
        <f t="shared" si="1"/>
        <v>559.7898486686199</v>
      </c>
      <c r="L12" s="93">
        <f t="shared" si="1"/>
        <v>523.02745069848</v>
      </c>
      <c r="M12" s="46">
        <f t="shared" si="1"/>
        <v>648.0293589354633</v>
      </c>
      <c r="N12" s="48">
        <f t="shared" si="1"/>
        <v>761.360167016285</v>
      </c>
      <c r="O12" s="105"/>
      <c r="P12" s="106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s="32" customFormat="1" ht="18" customHeight="1">
      <c r="A13" s="27">
        <v>900</v>
      </c>
      <c r="B13" s="44" t="s">
        <v>10</v>
      </c>
      <c r="C13" s="45">
        <f t="shared" si="1"/>
        <v>320.830343018168</v>
      </c>
      <c r="D13" s="46">
        <f t="shared" si="1"/>
        <v>394.86950135451525</v>
      </c>
      <c r="E13" s="48">
        <f t="shared" si="1"/>
        <v>464.2277959581256</v>
      </c>
      <c r="F13" s="93">
        <f t="shared" si="1"/>
        <v>380.76211723166216</v>
      </c>
      <c r="G13" s="46">
        <f t="shared" si="1"/>
        <v>471.5405808850195</v>
      </c>
      <c r="H13" s="48">
        <f t="shared" si="1"/>
        <v>554.8660240243073</v>
      </c>
      <c r="I13" s="93">
        <f t="shared" si="1"/>
        <v>438.30367712652793</v>
      </c>
      <c r="J13" s="46">
        <f t="shared" si="1"/>
        <v>544.4026859808923</v>
      </c>
      <c r="K13" s="48">
        <f t="shared" si="1"/>
        <v>639.7598270498514</v>
      </c>
      <c r="L13" s="93">
        <f t="shared" si="1"/>
        <v>597.7456579411202</v>
      </c>
      <c r="M13" s="46">
        <f t="shared" si="1"/>
        <v>740.6049816405294</v>
      </c>
      <c r="N13" s="48">
        <f t="shared" si="1"/>
        <v>870.1259051614687</v>
      </c>
      <c r="O13" s="105"/>
      <c r="P13" s="106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s="32" customFormat="1" ht="18" customHeight="1" thickBot="1">
      <c r="A14" s="28">
        <v>1000</v>
      </c>
      <c r="B14" s="49" t="s">
        <v>10</v>
      </c>
      <c r="C14" s="107">
        <f t="shared" si="1"/>
        <v>360.93413589543894</v>
      </c>
      <c r="D14" s="108">
        <f t="shared" si="1"/>
        <v>444.2281890238297</v>
      </c>
      <c r="E14" s="109">
        <f t="shared" si="1"/>
        <v>522.2562704528913</v>
      </c>
      <c r="F14" s="110">
        <f t="shared" si="1"/>
        <v>428.35738188561993</v>
      </c>
      <c r="G14" s="108">
        <f t="shared" si="1"/>
        <v>530.4831534956469</v>
      </c>
      <c r="H14" s="109">
        <f t="shared" si="1"/>
        <v>624.2242770273458</v>
      </c>
      <c r="I14" s="110">
        <f t="shared" si="1"/>
        <v>493.09163676734386</v>
      </c>
      <c r="J14" s="108">
        <f t="shared" si="1"/>
        <v>612.4530217285039</v>
      </c>
      <c r="K14" s="109">
        <f t="shared" si="1"/>
        <v>719.7298054310828</v>
      </c>
      <c r="L14" s="110">
        <f t="shared" si="1"/>
        <v>672.4638651837602</v>
      </c>
      <c r="M14" s="108">
        <f t="shared" si="1"/>
        <v>833.1806043455957</v>
      </c>
      <c r="N14" s="109">
        <f t="shared" si="1"/>
        <v>978.8916433066523</v>
      </c>
      <c r="O14" s="105"/>
      <c r="P14" s="106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s="32" customFormat="1" ht="18" customHeight="1">
      <c r="A15" s="26">
        <v>1100</v>
      </c>
      <c r="B15" s="39" t="s">
        <v>10</v>
      </c>
      <c r="C15" s="60">
        <f t="shared" si="1"/>
        <v>401.0379287727099</v>
      </c>
      <c r="D15" s="61">
        <f t="shared" si="1"/>
        <v>493.58687669314406</v>
      </c>
      <c r="E15" s="63">
        <f t="shared" si="1"/>
        <v>580.284744947657</v>
      </c>
      <c r="F15" s="96">
        <f t="shared" si="1"/>
        <v>475.9526465395777</v>
      </c>
      <c r="G15" s="61">
        <f t="shared" si="1"/>
        <v>589.4257261062743</v>
      </c>
      <c r="H15" s="63">
        <f t="shared" si="1"/>
        <v>693.5825300303842</v>
      </c>
      <c r="I15" s="96">
        <f t="shared" si="1"/>
        <v>547.8795964081598</v>
      </c>
      <c r="J15" s="61">
        <f t="shared" si="1"/>
        <v>680.5033574761154</v>
      </c>
      <c r="K15" s="63">
        <f t="shared" si="1"/>
        <v>799.6997838123143</v>
      </c>
      <c r="L15" s="96">
        <f t="shared" si="1"/>
        <v>747.1820724264002</v>
      </c>
      <c r="M15" s="61">
        <f t="shared" si="1"/>
        <v>925.7562270506618</v>
      </c>
      <c r="N15" s="63">
        <f t="shared" si="1"/>
        <v>1087.6573814518358</v>
      </c>
      <c r="O15" s="105"/>
      <c r="P15" s="106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32" customFormat="1" ht="18" customHeight="1">
      <c r="A16" s="30">
        <v>1200</v>
      </c>
      <c r="B16" s="59" t="s">
        <v>10</v>
      </c>
      <c r="C16" s="45">
        <f t="shared" si="1"/>
        <v>441.141721649981</v>
      </c>
      <c r="D16" s="46">
        <f t="shared" si="1"/>
        <v>542.9455643624585</v>
      </c>
      <c r="E16" s="48">
        <f t="shared" si="1"/>
        <v>638.3132194424228</v>
      </c>
      <c r="F16" s="93">
        <f t="shared" si="1"/>
        <v>523.5479111935355</v>
      </c>
      <c r="G16" s="46">
        <f t="shared" si="1"/>
        <v>648.3682987169018</v>
      </c>
      <c r="H16" s="48">
        <f t="shared" si="1"/>
        <v>762.9407830334226</v>
      </c>
      <c r="I16" s="93">
        <f t="shared" si="1"/>
        <v>602.6675560489758</v>
      </c>
      <c r="J16" s="46">
        <f t="shared" si="1"/>
        <v>748.553693223727</v>
      </c>
      <c r="K16" s="48">
        <f t="shared" si="1"/>
        <v>879.6697621935458</v>
      </c>
      <c r="L16" s="93">
        <f t="shared" si="1"/>
        <v>821.9002796690402</v>
      </c>
      <c r="M16" s="46">
        <f t="shared" si="1"/>
        <v>1018.3318497557281</v>
      </c>
      <c r="N16" s="48">
        <f t="shared" si="1"/>
        <v>1196.4231195970194</v>
      </c>
      <c r="O16" s="105"/>
      <c r="P16" s="106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32" customFormat="1" ht="18" customHeight="1">
      <c r="A17" s="27">
        <v>1400</v>
      </c>
      <c r="B17" s="44" t="s">
        <v>10</v>
      </c>
      <c r="C17" s="45">
        <f t="shared" si="1"/>
        <v>521.349307404523</v>
      </c>
      <c r="D17" s="46">
        <f t="shared" si="1"/>
        <v>641.6629397010873</v>
      </c>
      <c r="E17" s="48">
        <f t="shared" si="1"/>
        <v>754.3701684319541</v>
      </c>
      <c r="F17" s="93">
        <f t="shared" si="1"/>
        <v>618.738440501451</v>
      </c>
      <c r="G17" s="46">
        <f t="shared" si="1"/>
        <v>766.2534439381567</v>
      </c>
      <c r="H17" s="48">
        <f t="shared" si="1"/>
        <v>901.6572890394993</v>
      </c>
      <c r="I17" s="93">
        <f t="shared" si="1"/>
        <v>712.2434753306078</v>
      </c>
      <c r="J17" s="46">
        <f t="shared" si="1"/>
        <v>884.6543647189501</v>
      </c>
      <c r="K17" s="48">
        <f t="shared" si="1"/>
        <v>1039.6097189560085</v>
      </c>
      <c r="L17" s="93">
        <f t="shared" si="1"/>
        <v>971.3366941543202</v>
      </c>
      <c r="M17" s="46">
        <f t="shared" si="1"/>
        <v>1203.4830951658605</v>
      </c>
      <c r="N17" s="48">
        <f t="shared" si="1"/>
        <v>1413.9545958873866</v>
      </c>
      <c r="O17" s="105"/>
      <c r="P17" s="106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32" customFormat="1" ht="18" customHeight="1">
      <c r="A18" s="27">
        <v>1600</v>
      </c>
      <c r="B18" s="44" t="s">
        <v>10</v>
      </c>
      <c r="C18" s="45">
        <f t="shared" si="1"/>
        <v>601.5568931590649</v>
      </c>
      <c r="D18" s="46">
        <f t="shared" si="1"/>
        <v>740.3803150397162</v>
      </c>
      <c r="E18" s="48">
        <f t="shared" si="1"/>
        <v>870.4271174214855</v>
      </c>
      <c r="F18" s="93">
        <f t="shared" si="1"/>
        <v>713.9289698093665</v>
      </c>
      <c r="G18" s="46">
        <f t="shared" si="1"/>
        <v>884.1385891594115</v>
      </c>
      <c r="H18" s="48">
        <f t="shared" si="1"/>
        <v>1040.3737950455761</v>
      </c>
      <c r="I18" s="93">
        <f t="shared" si="1"/>
        <v>821.8193946122398</v>
      </c>
      <c r="J18" s="46">
        <f t="shared" si="1"/>
        <v>1020.7550362141731</v>
      </c>
      <c r="K18" s="48">
        <f t="shared" si="1"/>
        <v>1199.5496757184715</v>
      </c>
      <c r="L18" s="93">
        <f t="shared" si="1"/>
        <v>1120.7731086396002</v>
      </c>
      <c r="M18" s="46">
        <f t="shared" si="1"/>
        <v>1388.6343405759926</v>
      </c>
      <c r="N18" s="48">
        <f t="shared" si="1"/>
        <v>1631.4860721777538</v>
      </c>
      <c r="O18" s="105"/>
      <c r="P18" s="106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s="32" customFormat="1" ht="18" customHeight="1">
      <c r="A19" s="27">
        <v>1800</v>
      </c>
      <c r="B19" s="44" t="s">
        <v>10</v>
      </c>
      <c r="C19" s="45">
        <f t="shared" si="1"/>
        <v>681.7644789136068</v>
      </c>
      <c r="D19" s="46">
        <f t="shared" si="1"/>
        <v>839.0976903783449</v>
      </c>
      <c r="E19" s="48">
        <f t="shared" si="1"/>
        <v>986.4840664110168</v>
      </c>
      <c r="F19" s="93">
        <f t="shared" si="1"/>
        <v>809.1194991172821</v>
      </c>
      <c r="G19" s="46">
        <f t="shared" si="1"/>
        <v>1002.0237343806663</v>
      </c>
      <c r="H19" s="48">
        <f t="shared" si="1"/>
        <v>1179.090301051653</v>
      </c>
      <c r="I19" s="93">
        <f t="shared" si="1"/>
        <v>931.3953138938717</v>
      </c>
      <c r="J19" s="46">
        <f t="shared" si="1"/>
        <v>1156.855707709396</v>
      </c>
      <c r="K19" s="48">
        <f t="shared" si="1"/>
        <v>1359.4896324809342</v>
      </c>
      <c r="L19" s="93">
        <f t="shared" si="1"/>
        <v>1270.2095231248802</v>
      </c>
      <c r="M19" s="46">
        <f t="shared" si="1"/>
        <v>1573.785585986125</v>
      </c>
      <c r="N19" s="48">
        <f t="shared" si="1"/>
        <v>1849.0175484681208</v>
      </c>
      <c r="O19" s="105"/>
      <c r="P19" s="106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32" customFormat="1" ht="18" customHeight="1">
      <c r="A20" s="28">
        <v>2000</v>
      </c>
      <c r="B20" s="49" t="s">
        <v>10</v>
      </c>
      <c r="C20" s="45">
        <f t="shared" si="1"/>
        <v>761.9720646681487</v>
      </c>
      <c r="D20" s="46">
        <f t="shared" si="1"/>
        <v>937.8150657169738</v>
      </c>
      <c r="E20" s="48">
        <f t="shared" si="1"/>
        <v>1102.541015400548</v>
      </c>
      <c r="F20" s="93">
        <f t="shared" si="1"/>
        <v>904.3100284251976</v>
      </c>
      <c r="G20" s="46">
        <f t="shared" si="1"/>
        <v>1119.9088796019212</v>
      </c>
      <c r="H20" s="48">
        <f t="shared" si="1"/>
        <v>1317.8068070577299</v>
      </c>
      <c r="I20" s="93">
        <f t="shared" si="1"/>
        <v>1040.9712331755036</v>
      </c>
      <c r="J20" s="46">
        <f t="shared" si="1"/>
        <v>1292.9563792046192</v>
      </c>
      <c r="K20" s="48">
        <f t="shared" si="1"/>
        <v>1519.429589243397</v>
      </c>
      <c r="L20" s="93">
        <f t="shared" si="1"/>
        <v>1419.6459376101602</v>
      </c>
      <c r="M20" s="46">
        <f t="shared" si="1"/>
        <v>1758.9368313962573</v>
      </c>
      <c r="N20" s="53">
        <f t="shared" si="1"/>
        <v>2066.549024758488</v>
      </c>
      <c r="O20" s="105"/>
      <c r="P20" s="106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32" customFormat="1" ht="18" customHeight="1">
      <c r="A21" s="28">
        <v>2300</v>
      </c>
      <c r="B21" s="49" t="s">
        <v>10</v>
      </c>
      <c r="C21" s="45">
        <f t="shared" si="1"/>
        <v>882.283443299962</v>
      </c>
      <c r="D21" s="46">
        <f t="shared" si="1"/>
        <v>1085.891128724917</v>
      </c>
      <c r="E21" s="48">
        <f t="shared" si="1"/>
        <v>1276.6264388848456</v>
      </c>
      <c r="F21" s="93">
        <f t="shared" si="1"/>
        <v>1047.095822387071</v>
      </c>
      <c r="G21" s="46">
        <f t="shared" si="1"/>
        <v>1296.7365974338036</v>
      </c>
      <c r="H21" s="48">
        <f t="shared" si="1"/>
        <v>1525.8815660668452</v>
      </c>
      <c r="I21" s="93">
        <f t="shared" si="1"/>
        <v>1205.3351120979517</v>
      </c>
      <c r="J21" s="46">
        <f t="shared" si="1"/>
        <v>1497.107386447454</v>
      </c>
      <c r="K21" s="48">
        <f t="shared" si="1"/>
        <v>1759.3395243870916</v>
      </c>
      <c r="L21" s="93">
        <f t="shared" si="1"/>
        <v>1643.8005593380803</v>
      </c>
      <c r="M21" s="47">
        <f t="shared" si="1"/>
        <v>2036.6636995114561</v>
      </c>
      <c r="N21" s="48">
        <f t="shared" si="1"/>
        <v>2392.846239194039</v>
      </c>
      <c r="O21" s="105"/>
      <c r="P21" s="106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s="32" customFormat="1" ht="18" customHeight="1" thickBot="1">
      <c r="A22" s="29">
        <v>2500</v>
      </c>
      <c r="B22" s="54" t="s">
        <v>10</v>
      </c>
      <c r="C22" s="107">
        <f t="shared" si="1"/>
        <v>962.4910290545038</v>
      </c>
      <c r="D22" s="108">
        <f t="shared" si="1"/>
        <v>1184.6085040635458</v>
      </c>
      <c r="E22" s="109">
        <f t="shared" si="1"/>
        <v>1392.6833878743766</v>
      </c>
      <c r="F22" s="110">
        <f t="shared" si="1"/>
        <v>1142.2863516949865</v>
      </c>
      <c r="G22" s="108">
        <f t="shared" si="1"/>
        <v>1414.6217426550584</v>
      </c>
      <c r="H22" s="109">
        <f t="shared" si="1"/>
        <v>1664.598072072922</v>
      </c>
      <c r="I22" s="110">
        <f t="shared" si="1"/>
        <v>1314.9110313795836</v>
      </c>
      <c r="J22" s="108">
        <f t="shared" si="1"/>
        <v>1633.2080579426768</v>
      </c>
      <c r="K22" s="109">
        <f t="shared" si="1"/>
        <v>1919.2794811495542</v>
      </c>
      <c r="L22" s="110">
        <f t="shared" si="1"/>
        <v>1793.2369738233601</v>
      </c>
      <c r="M22" s="111">
        <f t="shared" si="1"/>
        <v>2221.814944921588</v>
      </c>
      <c r="N22" s="112"/>
      <c r="O22" s="105"/>
      <c r="P22" s="106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s="32" customFormat="1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32" customFormat="1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ht="12.75">
      <c r="A25" s="31" t="s">
        <v>16</v>
      </c>
    </row>
    <row r="26" ht="12.75">
      <c r="A26" s="31" t="s">
        <v>17</v>
      </c>
    </row>
  </sheetData>
  <sheetProtection password="C67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Kermi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</dc:creator>
  <cp:keywords/>
  <dc:description/>
  <cp:lastModifiedBy>Елисеев</cp:lastModifiedBy>
  <cp:lastPrinted>2005-04-13T14:00:56Z</cp:lastPrinted>
  <dcterms:created xsi:type="dcterms:W3CDTF">1999-12-27T13:26:19Z</dcterms:created>
  <dcterms:modified xsi:type="dcterms:W3CDTF">2010-09-02T12:48:15Z</dcterms:modified>
  <cp:category/>
  <cp:version/>
  <cp:contentType/>
  <cp:contentStatus/>
</cp:coreProperties>
</file>