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va\Desktop\Work\!Техника\Стальные трубчатые радиаторы Arbonia\"/>
    </mc:Choice>
  </mc:AlternateContent>
  <bookViews>
    <workbookView xWindow="120" yWindow="252" windowWidth="20736" windowHeight="11640"/>
  </bookViews>
  <sheets>
    <sheet name="Стандартный трубчатый радиатор " sheetId="2" r:id="rId1"/>
    <sheet name="Sano" sheetId="4" r:id="rId2"/>
    <sheet name="Cambiotherm" sheetId="3" r:id="rId3"/>
  </sheets>
  <definedNames>
    <definedName name="_xlnm._FilterDatabase" localSheetId="2" hidden="1">Cambiotherm!$A$6:$G$41</definedName>
    <definedName name="_xlnm._FilterDatabase" localSheetId="1" hidden="1">Sano!$A$6:$G$106</definedName>
    <definedName name="_xlnm._FilterDatabase" localSheetId="0" hidden="1">'Стандартный трубчатый радиатор '!$A$6:$H$111</definedName>
  </definedNames>
  <calcPr calcId="162913"/>
</workbook>
</file>

<file path=xl/calcChain.xml><?xml version="1.0" encoding="utf-8"?>
<calcChain xmlns="http://schemas.openxmlformats.org/spreadsheetml/2006/main">
  <c r="E4" i="2" l="1"/>
  <c r="E4" i="4"/>
  <c r="F93" i="4" l="1"/>
  <c r="F11" i="4"/>
  <c r="F19" i="4"/>
  <c r="F27" i="4"/>
  <c r="F35" i="4"/>
  <c r="F43" i="4"/>
  <c r="F51" i="4"/>
  <c r="F59" i="4"/>
  <c r="F67" i="4"/>
  <c r="F75" i="4"/>
  <c r="F83" i="4"/>
  <c r="F91" i="4"/>
  <c r="F12" i="4"/>
  <c r="F28" i="4"/>
  <c r="F44" i="4"/>
  <c r="F60" i="4"/>
  <c r="F76" i="4"/>
  <c r="F92" i="4"/>
  <c r="F13" i="4"/>
  <c r="F37" i="4"/>
  <c r="F53" i="4"/>
  <c r="F69" i="4"/>
  <c r="F101" i="4"/>
  <c r="F85" i="4"/>
  <c r="F14" i="4"/>
  <c r="F22" i="4"/>
  <c r="F30" i="4"/>
  <c r="F38" i="4"/>
  <c r="F46" i="4"/>
  <c r="F54" i="4"/>
  <c r="F62" i="4"/>
  <c r="F70" i="4"/>
  <c r="F78" i="4"/>
  <c r="F86" i="4"/>
  <c r="F94" i="4"/>
  <c r="F102" i="4"/>
  <c r="F15" i="4"/>
  <c r="F23" i="4"/>
  <c r="F31" i="4"/>
  <c r="F39" i="4"/>
  <c r="F47" i="4"/>
  <c r="F55" i="4"/>
  <c r="F63" i="4"/>
  <c r="F71" i="4"/>
  <c r="F79" i="4"/>
  <c r="F87" i="4"/>
  <c r="F95" i="4"/>
  <c r="F10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0" i="4"/>
  <c r="F18" i="4"/>
  <c r="F26" i="4"/>
  <c r="F34" i="4"/>
  <c r="F42" i="4"/>
  <c r="F50" i="4"/>
  <c r="F58" i="4"/>
  <c r="F66" i="4"/>
  <c r="F74" i="4"/>
  <c r="F82" i="4"/>
  <c r="F90" i="4"/>
  <c r="F98" i="4"/>
  <c r="F106" i="4"/>
  <c r="F99" i="4"/>
  <c r="F7" i="4"/>
  <c r="F20" i="4"/>
  <c r="F36" i="4"/>
  <c r="F52" i="4"/>
  <c r="F68" i="4"/>
  <c r="F84" i="4"/>
  <c r="F100" i="4"/>
  <c r="F21" i="4"/>
  <c r="F29" i="4"/>
  <c r="F45" i="4"/>
  <c r="F61" i="4"/>
  <c r="F77" i="4"/>
  <c r="F13" i="2"/>
  <c r="F21" i="2"/>
  <c r="F29" i="2"/>
  <c r="F37" i="2"/>
  <c r="F45" i="2"/>
  <c r="F53" i="2"/>
  <c r="F61" i="2"/>
  <c r="F69" i="2"/>
  <c r="F77" i="2"/>
  <c r="F85" i="2"/>
  <c r="F93" i="2"/>
  <c r="F101" i="2"/>
  <c r="F109" i="2"/>
  <c r="F87" i="2"/>
  <c r="F24" i="2"/>
  <c r="F40" i="2"/>
  <c r="F64" i="2"/>
  <c r="F88" i="2"/>
  <c r="F104" i="2"/>
  <c r="F9" i="2"/>
  <c r="F25" i="2"/>
  <c r="F41" i="2"/>
  <c r="F57" i="2"/>
  <c r="F73" i="2"/>
  <c r="F89" i="2"/>
  <c r="F105" i="2"/>
  <c r="F107" i="2"/>
  <c r="F12" i="2"/>
  <c r="F52" i="2"/>
  <c r="F92" i="2"/>
  <c r="F14" i="2"/>
  <c r="F22" i="2"/>
  <c r="F30" i="2"/>
  <c r="F38" i="2"/>
  <c r="F46" i="2"/>
  <c r="F54" i="2"/>
  <c r="F62" i="2"/>
  <c r="F70" i="2"/>
  <c r="F78" i="2"/>
  <c r="F86" i="2"/>
  <c r="F94" i="2"/>
  <c r="F102" i="2"/>
  <c r="F110" i="2"/>
  <c r="F95" i="2"/>
  <c r="F111" i="2"/>
  <c r="F8" i="2"/>
  <c r="F32" i="2"/>
  <c r="F56" i="2"/>
  <c r="F72" i="2"/>
  <c r="F96" i="2"/>
  <c r="F17" i="2"/>
  <c r="F33" i="2"/>
  <c r="F49" i="2"/>
  <c r="F65" i="2"/>
  <c r="F81" i="2"/>
  <c r="F97" i="2"/>
  <c r="F99" i="2"/>
  <c r="F28" i="2"/>
  <c r="F44" i="2"/>
  <c r="F76" i="2"/>
  <c r="F100" i="2"/>
  <c r="F7" i="2"/>
  <c r="F15" i="2"/>
  <c r="F23" i="2"/>
  <c r="F31" i="2"/>
  <c r="F39" i="2"/>
  <c r="F47" i="2"/>
  <c r="F55" i="2"/>
  <c r="F63" i="2"/>
  <c r="F71" i="2"/>
  <c r="F79" i="2"/>
  <c r="F103" i="2"/>
  <c r="F16" i="2"/>
  <c r="F48" i="2"/>
  <c r="F80" i="2"/>
  <c r="F36" i="2"/>
  <c r="F68" i="2"/>
  <c r="F108" i="2"/>
  <c r="F10" i="2"/>
  <c r="F18" i="2"/>
  <c r="F26" i="2"/>
  <c r="F34" i="2"/>
  <c r="F42" i="2"/>
  <c r="F50" i="2"/>
  <c r="F58" i="2"/>
  <c r="F66" i="2"/>
  <c r="F74" i="2"/>
  <c r="F82" i="2"/>
  <c r="F90" i="2"/>
  <c r="F98" i="2"/>
  <c r="F106" i="2"/>
  <c r="F11" i="2"/>
  <c r="F19" i="2"/>
  <c r="F27" i="2"/>
  <c r="F35" i="2"/>
  <c r="F43" i="2"/>
  <c r="F51" i="2"/>
  <c r="F59" i="2"/>
  <c r="F67" i="2"/>
  <c r="F75" i="2"/>
  <c r="F83" i="2"/>
  <c r="F91" i="2"/>
  <c r="F20" i="2"/>
  <c r="F60" i="2"/>
  <c r="F84" i="2"/>
  <c r="E4" i="3"/>
  <c r="F9" i="3" l="1"/>
  <c r="F17" i="3"/>
  <c r="F25" i="3"/>
  <c r="F33" i="3"/>
  <c r="F41" i="3"/>
  <c r="F10" i="3"/>
  <c r="F18" i="3"/>
  <c r="F26" i="3"/>
  <c r="F34" i="3"/>
  <c r="F7" i="3"/>
  <c r="F11" i="3"/>
  <c r="F12" i="3"/>
  <c r="F20" i="3"/>
  <c r="F28" i="3"/>
  <c r="F36" i="3"/>
  <c r="F22" i="3"/>
  <c r="F38" i="3"/>
  <c r="F27" i="3"/>
  <c r="F13" i="3"/>
  <c r="F21" i="3"/>
  <c r="F29" i="3"/>
  <c r="F37" i="3"/>
  <c r="F14" i="3"/>
  <c r="F30" i="3"/>
  <c r="F19" i="3"/>
  <c r="F15" i="3"/>
  <c r="F23" i="3"/>
  <c r="F31" i="3"/>
  <c r="F39" i="3"/>
  <c r="F8" i="3"/>
  <c r="F16" i="3"/>
  <c r="F24" i="3"/>
  <c r="F32" i="3"/>
  <c r="F40" i="3"/>
  <c r="F35" i="3"/>
  <c r="D4" i="4"/>
  <c r="D4" i="3"/>
  <c r="D4" i="2"/>
</calcChain>
</file>

<file path=xl/sharedStrings.xml><?xml version="1.0" encoding="utf-8"?>
<sst xmlns="http://schemas.openxmlformats.org/spreadsheetml/2006/main" count="136" uniqueCount="112">
  <si>
    <t>M2026</t>
  </si>
  <si>
    <t>M3026</t>
  </si>
  <si>
    <t>M4026</t>
  </si>
  <si>
    <t>M5026</t>
  </si>
  <si>
    <t>M6026</t>
  </si>
  <si>
    <t>M2030</t>
  </si>
  <si>
    <t>M3030</t>
  </si>
  <si>
    <t>M4030</t>
  </si>
  <si>
    <t>M5030</t>
  </si>
  <si>
    <t>M6030</t>
  </si>
  <si>
    <t>M2035</t>
  </si>
  <si>
    <t>M3035</t>
  </si>
  <si>
    <t>M4035</t>
  </si>
  <si>
    <t>M5035</t>
  </si>
  <si>
    <t>M6035</t>
  </si>
  <si>
    <t>M2040</t>
  </si>
  <si>
    <t>M3040</t>
  </si>
  <si>
    <t>M4040</t>
  </si>
  <si>
    <t>M5040</t>
  </si>
  <si>
    <t>M6040</t>
  </si>
  <si>
    <t>M2045</t>
  </si>
  <si>
    <t>M3045</t>
  </si>
  <si>
    <t>M4045</t>
  </si>
  <si>
    <t>M5045</t>
  </si>
  <si>
    <t>M6045</t>
  </si>
  <si>
    <t>M2050</t>
  </si>
  <si>
    <t>M3050</t>
  </si>
  <si>
    <t>M4050</t>
  </si>
  <si>
    <t>M5050</t>
  </si>
  <si>
    <t>M6050</t>
  </si>
  <si>
    <t>M2055</t>
  </si>
  <si>
    <t>M3055</t>
  </si>
  <si>
    <t>M4055</t>
  </si>
  <si>
    <t>M5055</t>
  </si>
  <si>
    <t>M6055</t>
  </si>
  <si>
    <t>M2060</t>
  </si>
  <si>
    <t>M3060</t>
  </si>
  <si>
    <t>M4060</t>
  </si>
  <si>
    <t>M5060</t>
  </si>
  <si>
    <t>M6060</t>
  </si>
  <si>
    <t>M2075</t>
  </si>
  <si>
    <t>M3075</t>
  </si>
  <si>
    <t>M4075</t>
  </si>
  <si>
    <t>M5075</t>
  </si>
  <si>
    <t>M6075</t>
  </si>
  <si>
    <t>M2090</t>
  </si>
  <si>
    <t>M3090</t>
  </si>
  <si>
    <t>M4090</t>
  </si>
  <si>
    <t>M5090</t>
  </si>
  <si>
    <t>M6090</t>
  </si>
  <si>
    <t>M2100</t>
  </si>
  <si>
    <t>M3100</t>
  </si>
  <si>
    <t>M4100</t>
  </si>
  <si>
    <t>M5100</t>
  </si>
  <si>
    <t>M6100</t>
  </si>
  <si>
    <t>M2110</t>
  </si>
  <si>
    <t>M3110</t>
  </si>
  <si>
    <t>M4110</t>
  </si>
  <si>
    <t>M5110</t>
  </si>
  <si>
    <t>M6110</t>
  </si>
  <si>
    <t>M2120</t>
  </si>
  <si>
    <t>M3120</t>
  </si>
  <si>
    <t>M4120</t>
  </si>
  <si>
    <t>M5120</t>
  </si>
  <si>
    <t>M6120</t>
  </si>
  <si>
    <t>M2150</t>
  </si>
  <si>
    <t>M3150</t>
  </si>
  <si>
    <t>M4150</t>
  </si>
  <si>
    <t>M5150</t>
  </si>
  <si>
    <t>M6150</t>
  </si>
  <si>
    <t>M2180</t>
  </si>
  <si>
    <t>M4180</t>
  </si>
  <si>
    <t>M3180</t>
  </si>
  <si>
    <t>M5180</t>
  </si>
  <si>
    <t>M6180</t>
  </si>
  <si>
    <t>M2200</t>
  </si>
  <si>
    <t>M3200</t>
  </si>
  <si>
    <t>M4200</t>
  </si>
  <si>
    <t>M5200</t>
  </si>
  <si>
    <t>M6200</t>
  </si>
  <si>
    <t>M2220</t>
  </si>
  <si>
    <t>M3220</t>
  </si>
  <si>
    <t>M4220</t>
  </si>
  <si>
    <t>M5220</t>
  </si>
  <si>
    <t>M6220</t>
  </si>
  <si>
    <t>M2250</t>
  </si>
  <si>
    <t>M3250</t>
  </si>
  <si>
    <t>M4250</t>
  </si>
  <si>
    <t>M5250</t>
  </si>
  <si>
    <t>M6250</t>
  </si>
  <si>
    <t>M2280</t>
  </si>
  <si>
    <t>M3280</t>
  </si>
  <si>
    <t>M4280</t>
  </si>
  <si>
    <t>M5280</t>
  </si>
  <si>
    <t>M6280</t>
  </si>
  <si>
    <t>M2300</t>
  </si>
  <si>
    <t>M3300</t>
  </si>
  <si>
    <t>M4300</t>
  </si>
  <si>
    <t>M5300</t>
  </si>
  <si>
    <t>M6300</t>
  </si>
  <si>
    <t>Model</t>
  </si>
  <si>
    <t>Height H, mm</t>
  </si>
  <si>
    <t>Depth T, mm</t>
  </si>
  <si>
    <t>Exponent n</t>
  </si>
  <si>
    <r>
      <t>Φ</t>
    </r>
    <r>
      <rPr>
        <b/>
        <sz val="8"/>
        <color theme="0"/>
        <rFont val="Calibri"/>
        <family val="2"/>
        <charset val="204"/>
        <scheme val="minor"/>
      </rPr>
      <t>S</t>
    </r>
    <r>
      <rPr>
        <b/>
        <sz val="10"/>
        <color theme="0"/>
        <rFont val="Calibri"/>
        <family val="2"/>
        <charset val="204"/>
        <scheme val="minor"/>
      </rPr>
      <t xml:space="preserve"> 75/65/20°C, (watts/el.)</t>
    </r>
  </si>
  <si>
    <r>
      <t>Φ t</t>
    </r>
    <r>
      <rPr>
        <b/>
        <sz val="8"/>
        <color theme="0"/>
        <rFont val="Calibri"/>
        <family val="2"/>
        <charset val="204"/>
        <scheme val="minor"/>
      </rPr>
      <t>v</t>
    </r>
    <r>
      <rPr>
        <b/>
        <sz val="10"/>
        <color theme="0"/>
        <rFont val="Calibri"/>
        <family val="2"/>
        <charset val="204"/>
        <scheme val="minor"/>
      </rPr>
      <t>/t</t>
    </r>
    <r>
      <rPr>
        <b/>
        <sz val="8"/>
        <color theme="0"/>
        <rFont val="Calibri"/>
        <family val="2"/>
        <charset val="204"/>
        <scheme val="minor"/>
      </rPr>
      <t>r</t>
    </r>
    <r>
      <rPr>
        <b/>
        <sz val="10"/>
        <color theme="0"/>
        <rFont val="Calibri"/>
        <family val="2"/>
        <charset val="204"/>
        <scheme val="minor"/>
      </rPr>
      <t>/t</t>
    </r>
    <r>
      <rPr>
        <b/>
        <sz val="8"/>
        <color theme="0"/>
        <rFont val="Calibri"/>
        <family val="2"/>
        <charset val="204"/>
        <scheme val="minor"/>
      </rPr>
      <t>l</t>
    </r>
    <r>
      <rPr>
        <b/>
        <sz val="10"/>
        <color theme="0"/>
        <rFont val="Calibri"/>
        <family val="2"/>
        <charset val="204"/>
        <scheme val="minor"/>
      </rPr>
      <t>°C, (watts/el.)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</si>
  <si>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v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</si>
  <si>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r</t>
    </r>
  </si>
  <si>
    <r>
      <t>t</t>
    </r>
    <r>
      <rPr>
        <b/>
        <sz val="8"/>
        <color theme="1"/>
        <rFont val="Calibri"/>
        <family val="2"/>
        <charset val="204"/>
        <scheme val="minor"/>
      </rPr>
      <t>l</t>
    </r>
  </si>
  <si>
    <r>
      <t>D</t>
    </r>
    <r>
      <rPr>
        <b/>
        <sz val="8"/>
        <color theme="1"/>
        <rFont val="Calibri"/>
        <family val="2"/>
        <charset val="204"/>
        <scheme val="minor"/>
      </rPr>
      <t>t</t>
    </r>
  </si>
  <si>
    <r>
      <t>D</t>
    </r>
    <r>
      <rPr>
        <b/>
        <sz val="8"/>
        <color theme="1"/>
        <rFont val="Calibri"/>
        <family val="2"/>
        <charset val="204"/>
        <scheme val="minor"/>
      </rPr>
      <t>tln</t>
    </r>
  </si>
  <si>
    <r>
      <t>D</t>
    </r>
    <r>
      <rPr>
        <b/>
        <sz val="8"/>
        <color theme="1"/>
        <rFont val="Calibri"/>
        <family val="2"/>
        <charset val="204"/>
        <scheme val="minor"/>
      </rPr>
      <t>tln</t>
    </r>
    <r>
      <rPr>
        <b/>
        <sz val="10"/>
        <color theme="1"/>
        <rFont val="Calibri"/>
        <family val="2"/>
        <charset val="204"/>
        <scheme val="minor"/>
      </rPr>
      <t xml:space="preserve"> (75/65/20)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</si>
</sst>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0"/>
      <color theme="9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1" fontId="25" fillId="37" borderId="10" xfId="0" applyNumberFormat="1" applyFont="1" applyFill="1" applyBorder="1" applyAlignment="1">
      <alignment horizontal="center" vertical="center"/>
    </xf>
    <xf numFmtId="1" fontId="25" fillId="38" borderId="10" xfId="0" applyNumberFormat="1" applyFont="1" applyFill="1" applyBorder="1" applyAlignment="1">
      <alignment horizontal="center" vertical="center"/>
    </xf>
    <xf numFmtId="1" fontId="25" fillId="39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2" fontId="18" fillId="38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111"/>
  <sheetViews>
    <sheetView tabSelected="1" zoomScaleNormal="100" workbookViewId="0">
      <selection activeCell="G11" sqref="G11"/>
    </sheetView>
  </sheetViews>
  <sheetFormatPr defaultRowHeight="14.4" x14ac:dyDescent="0.3"/>
  <cols>
    <col min="1" max="6" width="16.6640625" customWidth="1"/>
    <col min="7" max="7" width="16.6640625" style="4" customWidth="1"/>
    <col min="8" max="11" width="16.6640625" customWidth="1"/>
  </cols>
  <sheetData>
    <row r="3" spans="1:7" x14ac:dyDescent="0.3">
      <c r="A3" s="35" t="s">
        <v>106</v>
      </c>
      <c r="B3" s="35" t="s">
        <v>107</v>
      </c>
      <c r="C3" s="35" t="s">
        <v>108</v>
      </c>
      <c r="D3" s="35" t="s">
        <v>109</v>
      </c>
      <c r="E3" s="35" t="s">
        <v>110</v>
      </c>
      <c r="F3" s="26"/>
      <c r="G3" s="35" t="s">
        <v>111</v>
      </c>
    </row>
    <row r="4" spans="1:7" x14ac:dyDescent="0.3">
      <c r="A4" s="32">
        <v>75</v>
      </c>
      <c r="B4" s="32">
        <v>65</v>
      </c>
      <c r="C4" s="32">
        <v>20</v>
      </c>
      <c r="D4" s="32">
        <f>(A4+B4)/2-C4</f>
        <v>50</v>
      </c>
      <c r="E4" s="32">
        <f>ROUND((A4-B4)/LN((A4-C4)/(B4-C4)),2)</f>
        <v>49.83</v>
      </c>
      <c r="F4" s="23"/>
      <c r="G4" s="24">
        <v>49.83</v>
      </c>
    </row>
    <row r="6" spans="1:7" ht="27" customHeight="1" x14ac:dyDescent="0.3">
      <c r="A6" s="3" t="s">
        <v>100</v>
      </c>
      <c r="B6" s="3" t="s">
        <v>101</v>
      </c>
      <c r="C6" s="3" t="s">
        <v>102</v>
      </c>
      <c r="D6" s="3" t="s">
        <v>103</v>
      </c>
      <c r="E6" s="3" t="s">
        <v>104</v>
      </c>
      <c r="F6" s="3" t="s">
        <v>105</v>
      </c>
    </row>
    <row r="7" spans="1:7" x14ac:dyDescent="0.3">
      <c r="A7" s="11">
        <v>5018</v>
      </c>
      <c r="B7" s="36">
        <v>180</v>
      </c>
      <c r="C7" s="1">
        <v>185</v>
      </c>
      <c r="D7" s="7">
        <v>1.29</v>
      </c>
      <c r="E7" s="20">
        <v>32</v>
      </c>
      <c r="F7" s="30">
        <f t="shared" ref="F7:F38" si="0">E7*(($E$4/$G$4)^D7)</f>
        <v>32</v>
      </c>
    </row>
    <row r="8" spans="1:7" x14ac:dyDescent="0.3">
      <c r="A8" s="12">
        <v>6018</v>
      </c>
      <c r="B8" s="36"/>
      <c r="C8" s="1">
        <v>225</v>
      </c>
      <c r="D8" s="7">
        <v>1.31</v>
      </c>
      <c r="E8" s="20">
        <v>39</v>
      </c>
      <c r="F8" s="30">
        <f t="shared" si="0"/>
        <v>39</v>
      </c>
    </row>
    <row r="9" spans="1:7" x14ac:dyDescent="0.3">
      <c r="A9" s="17">
        <v>2019</v>
      </c>
      <c r="B9" s="37">
        <v>190</v>
      </c>
      <c r="C9" s="1">
        <v>65</v>
      </c>
      <c r="D9" s="7">
        <v>1.23</v>
      </c>
      <c r="E9" s="20">
        <v>15</v>
      </c>
      <c r="F9" s="30">
        <f t="shared" si="0"/>
        <v>15</v>
      </c>
    </row>
    <row r="10" spans="1:7" x14ac:dyDescent="0.3">
      <c r="A10" s="9">
        <v>3019</v>
      </c>
      <c r="B10" s="38"/>
      <c r="C10" s="1">
        <v>105</v>
      </c>
      <c r="D10" s="7">
        <v>1.27</v>
      </c>
      <c r="E10" s="20">
        <v>20</v>
      </c>
      <c r="F10" s="30">
        <f t="shared" si="0"/>
        <v>20</v>
      </c>
    </row>
    <row r="11" spans="1:7" x14ac:dyDescent="0.3">
      <c r="A11" s="18">
        <v>4019</v>
      </c>
      <c r="B11" s="39"/>
      <c r="C11" s="1">
        <v>145</v>
      </c>
      <c r="D11" s="7">
        <v>1.25</v>
      </c>
      <c r="E11" s="20">
        <v>27</v>
      </c>
      <c r="F11" s="30">
        <f t="shared" si="0"/>
        <v>27</v>
      </c>
    </row>
    <row r="12" spans="1:7" x14ac:dyDescent="0.3">
      <c r="A12" s="17">
        <v>2026</v>
      </c>
      <c r="B12" s="37">
        <v>260</v>
      </c>
      <c r="C12" s="1">
        <v>65</v>
      </c>
      <c r="D12" s="7">
        <v>1.25</v>
      </c>
      <c r="E12" s="20">
        <v>20</v>
      </c>
      <c r="F12" s="30">
        <f t="shared" si="0"/>
        <v>20</v>
      </c>
    </row>
    <row r="13" spans="1:7" x14ac:dyDescent="0.3">
      <c r="A13" s="9">
        <v>3026</v>
      </c>
      <c r="B13" s="38"/>
      <c r="C13" s="1">
        <v>105</v>
      </c>
      <c r="D13" s="7">
        <v>1.31</v>
      </c>
      <c r="E13" s="20">
        <v>28</v>
      </c>
      <c r="F13" s="30">
        <f t="shared" si="0"/>
        <v>28</v>
      </c>
    </row>
    <row r="14" spans="1:7" x14ac:dyDescent="0.3">
      <c r="A14" s="18">
        <v>4026</v>
      </c>
      <c r="B14" s="38"/>
      <c r="C14" s="1">
        <v>145</v>
      </c>
      <c r="D14" s="7">
        <v>1.3</v>
      </c>
      <c r="E14" s="20">
        <v>36</v>
      </c>
      <c r="F14" s="30">
        <f t="shared" si="0"/>
        <v>36</v>
      </c>
    </row>
    <row r="15" spans="1:7" x14ac:dyDescent="0.3">
      <c r="A15" s="11">
        <v>5026</v>
      </c>
      <c r="B15" s="38"/>
      <c r="C15" s="1">
        <v>185</v>
      </c>
      <c r="D15" s="7">
        <v>1.33</v>
      </c>
      <c r="E15" s="20">
        <v>45</v>
      </c>
      <c r="F15" s="30">
        <f t="shared" si="0"/>
        <v>45</v>
      </c>
    </row>
    <row r="16" spans="1:7" x14ac:dyDescent="0.3">
      <c r="A16" s="12">
        <v>6026</v>
      </c>
      <c r="B16" s="39"/>
      <c r="C16" s="1">
        <v>225</v>
      </c>
      <c r="D16" s="7">
        <v>1.36</v>
      </c>
      <c r="E16" s="20">
        <v>53</v>
      </c>
      <c r="F16" s="30">
        <f t="shared" si="0"/>
        <v>53</v>
      </c>
    </row>
    <row r="17" spans="1:6" x14ac:dyDescent="0.3">
      <c r="A17" s="17">
        <v>2030</v>
      </c>
      <c r="B17" s="37">
        <v>300</v>
      </c>
      <c r="C17" s="1">
        <v>65</v>
      </c>
      <c r="D17" s="7">
        <v>1.26</v>
      </c>
      <c r="E17" s="20">
        <v>24</v>
      </c>
      <c r="F17" s="30">
        <f t="shared" si="0"/>
        <v>24</v>
      </c>
    </row>
    <row r="18" spans="1:6" x14ac:dyDescent="0.3">
      <c r="A18" s="9">
        <v>3030</v>
      </c>
      <c r="B18" s="38"/>
      <c r="C18" s="1">
        <v>105</v>
      </c>
      <c r="D18" s="7">
        <v>1.33</v>
      </c>
      <c r="E18" s="20">
        <v>33</v>
      </c>
      <c r="F18" s="30">
        <f t="shared" si="0"/>
        <v>33</v>
      </c>
    </row>
    <row r="19" spans="1:6" x14ac:dyDescent="0.3">
      <c r="A19" s="18">
        <v>4030</v>
      </c>
      <c r="B19" s="38"/>
      <c r="C19" s="1">
        <v>145</v>
      </c>
      <c r="D19" s="7">
        <v>1.33</v>
      </c>
      <c r="E19" s="20">
        <v>43</v>
      </c>
      <c r="F19" s="30">
        <f t="shared" si="0"/>
        <v>43</v>
      </c>
    </row>
    <row r="20" spans="1:6" x14ac:dyDescent="0.3">
      <c r="A20" s="11">
        <v>5030</v>
      </c>
      <c r="B20" s="38"/>
      <c r="C20" s="1">
        <v>185</v>
      </c>
      <c r="D20" s="7">
        <v>1.36</v>
      </c>
      <c r="E20" s="20">
        <v>53</v>
      </c>
      <c r="F20" s="30">
        <f t="shared" si="0"/>
        <v>53</v>
      </c>
    </row>
    <row r="21" spans="1:6" x14ac:dyDescent="0.3">
      <c r="A21" s="12">
        <v>6030</v>
      </c>
      <c r="B21" s="39"/>
      <c r="C21" s="1">
        <v>225</v>
      </c>
      <c r="D21" s="7">
        <v>1.39</v>
      </c>
      <c r="E21" s="20">
        <v>62</v>
      </c>
      <c r="F21" s="30">
        <f t="shared" si="0"/>
        <v>62</v>
      </c>
    </row>
    <row r="22" spans="1:6" x14ac:dyDescent="0.3">
      <c r="A22" s="17">
        <v>2035</v>
      </c>
      <c r="B22" s="37">
        <v>350</v>
      </c>
      <c r="C22" s="1">
        <v>65</v>
      </c>
      <c r="D22" s="7">
        <v>1.31</v>
      </c>
      <c r="E22" s="20">
        <v>28</v>
      </c>
      <c r="F22" s="30">
        <f t="shared" si="0"/>
        <v>28</v>
      </c>
    </row>
    <row r="23" spans="1:6" x14ac:dyDescent="0.3">
      <c r="A23" s="9">
        <v>3035</v>
      </c>
      <c r="B23" s="38"/>
      <c r="C23" s="1">
        <v>105</v>
      </c>
      <c r="D23" s="7">
        <v>1.36</v>
      </c>
      <c r="E23" s="20">
        <v>38</v>
      </c>
      <c r="F23" s="30">
        <f t="shared" si="0"/>
        <v>38</v>
      </c>
    </row>
    <row r="24" spans="1:6" x14ac:dyDescent="0.3">
      <c r="A24" s="18">
        <v>4035</v>
      </c>
      <c r="B24" s="38"/>
      <c r="C24" s="1">
        <v>145</v>
      </c>
      <c r="D24" s="7">
        <v>1.35</v>
      </c>
      <c r="E24" s="20">
        <v>49</v>
      </c>
      <c r="F24" s="30">
        <f t="shared" si="0"/>
        <v>49</v>
      </c>
    </row>
    <row r="25" spans="1:6" x14ac:dyDescent="0.3">
      <c r="A25" s="11">
        <v>5035</v>
      </c>
      <c r="B25" s="38"/>
      <c r="C25" s="1">
        <v>185</v>
      </c>
      <c r="D25" s="7">
        <v>1.39</v>
      </c>
      <c r="E25" s="20">
        <v>61</v>
      </c>
      <c r="F25" s="30">
        <f t="shared" si="0"/>
        <v>61</v>
      </c>
    </row>
    <row r="26" spans="1:6" x14ac:dyDescent="0.3">
      <c r="A26" s="12">
        <v>6035</v>
      </c>
      <c r="B26" s="39"/>
      <c r="C26" s="1">
        <v>225</v>
      </c>
      <c r="D26" s="7">
        <v>1.41</v>
      </c>
      <c r="E26" s="20">
        <v>72</v>
      </c>
      <c r="F26" s="30">
        <f t="shared" si="0"/>
        <v>72</v>
      </c>
    </row>
    <row r="27" spans="1:6" x14ac:dyDescent="0.3">
      <c r="A27" s="17">
        <v>2040</v>
      </c>
      <c r="B27" s="37">
        <v>400</v>
      </c>
      <c r="C27" s="1">
        <v>65</v>
      </c>
      <c r="D27" s="7">
        <v>1.31</v>
      </c>
      <c r="E27" s="20">
        <v>31</v>
      </c>
      <c r="F27" s="30">
        <f t="shared" si="0"/>
        <v>31</v>
      </c>
    </row>
    <row r="28" spans="1:6" x14ac:dyDescent="0.3">
      <c r="A28" s="9">
        <v>3040</v>
      </c>
      <c r="B28" s="38"/>
      <c r="C28" s="1">
        <v>105</v>
      </c>
      <c r="D28" s="7">
        <v>1.36</v>
      </c>
      <c r="E28" s="20">
        <v>43</v>
      </c>
      <c r="F28" s="30">
        <f t="shared" si="0"/>
        <v>43</v>
      </c>
    </row>
    <row r="29" spans="1:6" x14ac:dyDescent="0.3">
      <c r="A29" s="18">
        <v>4040</v>
      </c>
      <c r="B29" s="38"/>
      <c r="C29" s="1">
        <v>145</v>
      </c>
      <c r="D29" s="7">
        <v>1.35</v>
      </c>
      <c r="E29" s="20">
        <v>56</v>
      </c>
      <c r="F29" s="30">
        <f t="shared" si="0"/>
        <v>56</v>
      </c>
    </row>
    <row r="30" spans="1:6" x14ac:dyDescent="0.3">
      <c r="A30" s="11">
        <v>5040</v>
      </c>
      <c r="B30" s="38"/>
      <c r="C30" s="1">
        <v>185</v>
      </c>
      <c r="D30" s="7">
        <v>1.39</v>
      </c>
      <c r="E30" s="20">
        <v>69</v>
      </c>
      <c r="F30" s="30">
        <f t="shared" si="0"/>
        <v>69</v>
      </c>
    </row>
    <row r="31" spans="1:6" x14ac:dyDescent="0.3">
      <c r="A31" s="12">
        <v>6040</v>
      </c>
      <c r="B31" s="39"/>
      <c r="C31" s="1">
        <v>225</v>
      </c>
      <c r="D31" s="7">
        <v>1.41</v>
      </c>
      <c r="E31" s="20">
        <v>81</v>
      </c>
      <c r="F31" s="30">
        <f t="shared" si="0"/>
        <v>81</v>
      </c>
    </row>
    <row r="32" spans="1:6" x14ac:dyDescent="0.3">
      <c r="A32" s="17">
        <v>2045</v>
      </c>
      <c r="B32" s="37">
        <v>450</v>
      </c>
      <c r="C32" s="1">
        <v>65</v>
      </c>
      <c r="D32" s="7">
        <v>1.31</v>
      </c>
      <c r="E32" s="20">
        <v>35</v>
      </c>
      <c r="F32" s="30">
        <f t="shared" si="0"/>
        <v>35</v>
      </c>
    </row>
    <row r="33" spans="1:6" x14ac:dyDescent="0.3">
      <c r="A33" s="9">
        <v>3045</v>
      </c>
      <c r="B33" s="38"/>
      <c r="C33" s="1">
        <v>105</v>
      </c>
      <c r="D33" s="7">
        <v>1.36</v>
      </c>
      <c r="E33" s="20">
        <v>48</v>
      </c>
      <c r="F33" s="30">
        <f t="shared" si="0"/>
        <v>48</v>
      </c>
    </row>
    <row r="34" spans="1:6" x14ac:dyDescent="0.3">
      <c r="A34" s="18">
        <v>4045</v>
      </c>
      <c r="B34" s="38"/>
      <c r="C34" s="1">
        <v>145</v>
      </c>
      <c r="D34" s="7">
        <v>1.35</v>
      </c>
      <c r="E34" s="20">
        <v>62</v>
      </c>
      <c r="F34" s="30">
        <f t="shared" si="0"/>
        <v>62</v>
      </c>
    </row>
    <row r="35" spans="1:6" x14ac:dyDescent="0.3">
      <c r="A35" s="11">
        <v>5045</v>
      </c>
      <c r="B35" s="38"/>
      <c r="C35" s="1">
        <v>185</v>
      </c>
      <c r="D35" s="7">
        <v>1.39</v>
      </c>
      <c r="E35" s="20">
        <v>77</v>
      </c>
      <c r="F35" s="30">
        <f t="shared" si="0"/>
        <v>77</v>
      </c>
    </row>
    <row r="36" spans="1:6" x14ac:dyDescent="0.3">
      <c r="A36" s="12">
        <v>6045</v>
      </c>
      <c r="B36" s="39"/>
      <c r="C36" s="1">
        <v>225</v>
      </c>
      <c r="D36" s="7">
        <v>1.41</v>
      </c>
      <c r="E36" s="20">
        <v>90</v>
      </c>
      <c r="F36" s="30">
        <f t="shared" si="0"/>
        <v>90</v>
      </c>
    </row>
    <row r="37" spans="1:6" x14ac:dyDescent="0.3">
      <c r="A37" s="17">
        <v>2050</v>
      </c>
      <c r="B37" s="37">
        <v>500</v>
      </c>
      <c r="C37" s="1">
        <v>65</v>
      </c>
      <c r="D37" s="7">
        <v>1.31</v>
      </c>
      <c r="E37" s="20">
        <v>39</v>
      </c>
      <c r="F37" s="30">
        <f t="shared" si="0"/>
        <v>39</v>
      </c>
    </row>
    <row r="38" spans="1:6" x14ac:dyDescent="0.3">
      <c r="A38" s="9">
        <v>3050</v>
      </c>
      <c r="B38" s="38"/>
      <c r="C38" s="1">
        <v>105</v>
      </c>
      <c r="D38" s="7">
        <v>1.36</v>
      </c>
      <c r="E38" s="20">
        <v>53</v>
      </c>
      <c r="F38" s="30">
        <f t="shared" si="0"/>
        <v>53</v>
      </c>
    </row>
    <row r="39" spans="1:6" x14ac:dyDescent="0.3">
      <c r="A39" s="18">
        <v>4050</v>
      </c>
      <c r="B39" s="38"/>
      <c r="C39" s="1">
        <v>145</v>
      </c>
      <c r="D39" s="7">
        <v>1.35</v>
      </c>
      <c r="E39" s="20">
        <v>69</v>
      </c>
      <c r="F39" s="30">
        <f t="shared" ref="F39:F70" si="1">E39*(($E$4/$G$4)^D39)</f>
        <v>69</v>
      </c>
    </row>
    <row r="40" spans="1:6" x14ac:dyDescent="0.3">
      <c r="A40" s="11">
        <v>5050</v>
      </c>
      <c r="B40" s="38"/>
      <c r="C40" s="1">
        <v>185</v>
      </c>
      <c r="D40" s="7">
        <v>1.39</v>
      </c>
      <c r="E40" s="20">
        <v>85</v>
      </c>
      <c r="F40" s="30">
        <f t="shared" si="1"/>
        <v>85</v>
      </c>
    </row>
    <row r="41" spans="1:6" x14ac:dyDescent="0.3">
      <c r="A41" s="12">
        <v>6050</v>
      </c>
      <c r="B41" s="39"/>
      <c r="C41" s="1">
        <v>225</v>
      </c>
      <c r="D41" s="7">
        <v>1.41</v>
      </c>
      <c r="E41" s="20">
        <v>99</v>
      </c>
      <c r="F41" s="30">
        <f t="shared" si="1"/>
        <v>99</v>
      </c>
    </row>
    <row r="42" spans="1:6" x14ac:dyDescent="0.3">
      <c r="A42" s="17">
        <v>2055</v>
      </c>
      <c r="B42" s="37">
        <v>550</v>
      </c>
      <c r="C42" s="1">
        <v>65</v>
      </c>
      <c r="D42" s="7">
        <v>1.31</v>
      </c>
      <c r="E42" s="20">
        <v>42</v>
      </c>
      <c r="F42" s="30">
        <f t="shared" si="1"/>
        <v>42</v>
      </c>
    </row>
    <row r="43" spans="1:6" x14ac:dyDescent="0.3">
      <c r="A43" s="9">
        <v>3055</v>
      </c>
      <c r="B43" s="38"/>
      <c r="C43" s="1">
        <v>105</v>
      </c>
      <c r="D43" s="7">
        <v>1.36</v>
      </c>
      <c r="E43" s="20">
        <v>58</v>
      </c>
      <c r="F43" s="30">
        <f t="shared" si="1"/>
        <v>58</v>
      </c>
    </row>
    <row r="44" spans="1:6" x14ac:dyDescent="0.3">
      <c r="A44" s="18">
        <v>4055</v>
      </c>
      <c r="B44" s="38"/>
      <c r="C44" s="1">
        <v>145</v>
      </c>
      <c r="D44" s="7">
        <v>1.35</v>
      </c>
      <c r="E44" s="20">
        <v>75</v>
      </c>
      <c r="F44" s="30">
        <f t="shared" si="1"/>
        <v>75</v>
      </c>
    </row>
    <row r="45" spans="1:6" x14ac:dyDescent="0.3">
      <c r="A45" s="11">
        <v>5055</v>
      </c>
      <c r="B45" s="38"/>
      <c r="C45" s="1">
        <v>185</v>
      </c>
      <c r="D45" s="7">
        <v>1.39</v>
      </c>
      <c r="E45" s="20">
        <v>93</v>
      </c>
      <c r="F45" s="30">
        <f t="shared" si="1"/>
        <v>93</v>
      </c>
    </row>
    <row r="46" spans="1:6" x14ac:dyDescent="0.3">
      <c r="A46" s="12">
        <v>6055</v>
      </c>
      <c r="B46" s="39"/>
      <c r="C46" s="1">
        <v>225</v>
      </c>
      <c r="D46" s="7">
        <v>1.41</v>
      </c>
      <c r="E46" s="20">
        <v>108</v>
      </c>
      <c r="F46" s="30">
        <f t="shared" si="1"/>
        <v>108</v>
      </c>
    </row>
    <row r="47" spans="1:6" x14ac:dyDescent="0.3">
      <c r="A47" s="17">
        <v>2060</v>
      </c>
      <c r="B47" s="37">
        <v>600</v>
      </c>
      <c r="C47" s="1">
        <v>65</v>
      </c>
      <c r="D47" s="7">
        <v>1.31</v>
      </c>
      <c r="E47" s="20">
        <v>46</v>
      </c>
      <c r="F47" s="30">
        <f t="shared" si="1"/>
        <v>46</v>
      </c>
    </row>
    <row r="48" spans="1:6" x14ac:dyDescent="0.3">
      <c r="A48" s="9">
        <v>3060</v>
      </c>
      <c r="B48" s="38"/>
      <c r="C48" s="1">
        <v>105</v>
      </c>
      <c r="D48" s="7">
        <v>1.36</v>
      </c>
      <c r="E48" s="20">
        <v>63</v>
      </c>
      <c r="F48" s="30">
        <f t="shared" si="1"/>
        <v>63</v>
      </c>
    </row>
    <row r="49" spans="1:6" x14ac:dyDescent="0.3">
      <c r="A49" s="18">
        <v>4060</v>
      </c>
      <c r="B49" s="38"/>
      <c r="C49" s="1">
        <v>145</v>
      </c>
      <c r="D49" s="7">
        <v>1.35</v>
      </c>
      <c r="E49" s="20">
        <v>81</v>
      </c>
      <c r="F49" s="30">
        <f t="shared" si="1"/>
        <v>81</v>
      </c>
    </row>
    <row r="50" spans="1:6" x14ac:dyDescent="0.3">
      <c r="A50" s="11">
        <v>5060</v>
      </c>
      <c r="B50" s="38"/>
      <c r="C50" s="1">
        <v>185</v>
      </c>
      <c r="D50" s="7">
        <v>1.39</v>
      </c>
      <c r="E50" s="20">
        <v>100</v>
      </c>
      <c r="F50" s="30">
        <f t="shared" si="1"/>
        <v>100</v>
      </c>
    </row>
    <row r="51" spans="1:6" x14ac:dyDescent="0.3">
      <c r="A51" s="12">
        <v>6060</v>
      </c>
      <c r="B51" s="39"/>
      <c r="C51" s="1">
        <v>225</v>
      </c>
      <c r="D51" s="7">
        <v>1.41</v>
      </c>
      <c r="E51" s="20">
        <v>117</v>
      </c>
      <c r="F51" s="30">
        <f t="shared" si="1"/>
        <v>117</v>
      </c>
    </row>
    <row r="52" spans="1:6" x14ac:dyDescent="0.3">
      <c r="A52" s="17">
        <v>2075</v>
      </c>
      <c r="B52" s="37">
        <v>750</v>
      </c>
      <c r="C52" s="1">
        <v>65</v>
      </c>
      <c r="D52" s="7">
        <v>1.31</v>
      </c>
      <c r="E52" s="20">
        <v>57</v>
      </c>
      <c r="F52" s="30">
        <f t="shared" si="1"/>
        <v>57</v>
      </c>
    </row>
    <row r="53" spans="1:6" x14ac:dyDescent="0.3">
      <c r="A53" s="9">
        <v>3075</v>
      </c>
      <c r="B53" s="38"/>
      <c r="C53" s="1">
        <v>105</v>
      </c>
      <c r="D53" s="7">
        <v>1.36</v>
      </c>
      <c r="E53" s="20">
        <v>78</v>
      </c>
      <c r="F53" s="30">
        <f t="shared" si="1"/>
        <v>78</v>
      </c>
    </row>
    <row r="54" spans="1:6" x14ac:dyDescent="0.3">
      <c r="A54" s="18">
        <v>4075</v>
      </c>
      <c r="B54" s="38"/>
      <c r="C54" s="1">
        <v>145</v>
      </c>
      <c r="D54" s="7">
        <v>1.35</v>
      </c>
      <c r="E54" s="20">
        <v>100</v>
      </c>
      <c r="F54" s="30">
        <f t="shared" si="1"/>
        <v>100</v>
      </c>
    </row>
    <row r="55" spans="1:6" x14ac:dyDescent="0.3">
      <c r="A55" s="11">
        <v>5075</v>
      </c>
      <c r="B55" s="38"/>
      <c r="C55" s="1">
        <v>185</v>
      </c>
      <c r="D55" s="7">
        <v>1.39</v>
      </c>
      <c r="E55" s="20">
        <v>123</v>
      </c>
      <c r="F55" s="30">
        <f t="shared" si="1"/>
        <v>123</v>
      </c>
    </row>
    <row r="56" spans="1:6" x14ac:dyDescent="0.3">
      <c r="A56" s="12">
        <v>6075</v>
      </c>
      <c r="B56" s="39"/>
      <c r="C56" s="1">
        <v>225</v>
      </c>
      <c r="D56" s="7">
        <v>1.4</v>
      </c>
      <c r="E56" s="20">
        <v>143</v>
      </c>
      <c r="F56" s="30">
        <f t="shared" si="1"/>
        <v>143</v>
      </c>
    </row>
    <row r="57" spans="1:6" x14ac:dyDescent="0.3">
      <c r="A57" s="17">
        <v>2090</v>
      </c>
      <c r="B57" s="36">
        <v>900</v>
      </c>
      <c r="C57" s="2">
        <v>65</v>
      </c>
      <c r="D57" s="7">
        <v>1.31</v>
      </c>
      <c r="E57" s="2">
        <v>67</v>
      </c>
      <c r="F57" s="30">
        <f t="shared" si="1"/>
        <v>67</v>
      </c>
    </row>
    <row r="58" spans="1:6" x14ac:dyDescent="0.3">
      <c r="A58" s="9">
        <v>3090</v>
      </c>
      <c r="B58" s="36"/>
      <c r="C58" s="2">
        <v>105</v>
      </c>
      <c r="D58" s="7">
        <v>1.36</v>
      </c>
      <c r="E58" s="2">
        <v>92</v>
      </c>
      <c r="F58" s="30">
        <f t="shared" si="1"/>
        <v>92</v>
      </c>
    </row>
    <row r="59" spans="1:6" x14ac:dyDescent="0.3">
      <c r="A59" s="18">
        <v>4090</v>
      </c>
      <c r="B59" s="36"/>
      <c r="C59" s="2">
        <v>145</v>
      </c>
      <c r="D59" s="7">
        <v>1.35</v>
      </c>
      <c r="E59" s="2">
        <v>117</v>
      </c>
      <c r="F59" s="30">
        <f t="shared" si="1"/>
        <v>117</v>
      </c>
    </row>
    <row r="60" spans="1:6" x14ac:dyDescent="0.3">
      <c r="A60" s="11">
        <v>5090</v>
      </c>
      <c r="B60" s="36"/>
      <c r="C60" s="2">
        <v>185</v>
      </c>
      <c r="D60" s="7">
        <v>1.39</v>
      </c>
      <c r="E60" s="2">
        <v>144</v>
      </c>
      <c r="F60" s="30">
        <f t="shared" si="1"/>
        <v>144</v>
      </c>
    </row>
    <row r="61" spans="1:6" x14ac:dyDescent="0.3">
      <c r="A61" s="12">
        <v>6090</v>
      </c>
      <c r="B61" s="36"/>
      <c r="C61" s="2">
        <v>225</v>
      </c>
      <c r="D61" s="7">
        <v>1.4</v>
      </c>
      <c r="E61" s="2">
        <v>168</v>
      </c>
      <c r="F61" s="30">
        <f t="shared" si="1"/>
        <v>168</v>
      </c>
    </row>
    <row r="62" spans="1:6" x14ac:dyDescent="0.3">
      <c r="A62" s="17">
        <v>2100</v>
      </c>
      <c r="B62" s="36">
        <v>1000</v>
      </c>
      <c r="C62" s="2">
        <v>65</v>
      </c>
      <c r="D62" s="7">
        <v>1.32</v>
      </c>
      <c r="E62" s="2">
        <v>74</v>
      </c>
      <c r="F62" s="30">
        <f t="shared" si="1"/>
        <v>74</v>
      </c>
    </row>
    <row r="63" spans="1:6" x14ac:dyDescent="0.3">
      <c r="A63" s="9">
        <v>3100</v>
      </c>
      <c r="B63" s="36"/>
      <c r="C63" s="2">
        <v>105</v>
      </c>
      <c r="D63" s="7">
        <v>1.35</v>
      </c>
      <c r="E63" s="2">
        <v>102</v>
      </c>
      <c r="F63" s="30">
        <f t="shared" si="1"/>
        <v>102</v>
      </c>
    </row>
    <row r="64" spans="1:6" x14ac:dyDescent="0.3">
      <c r="A64" s="18">
        <v>4100</v>
      </c>
      <c r="B64" s="36"/>
      <c r="C64" s="2">
        <v>145</v>
      </c>
      <c r="D64" s="7">
        <v>1.35</v>
      </c>
      <c r="E64" s="2">
        <v>129</v>
      </c>
      <c r="F64" s="30">
        <f t="shared" si="1"/>
        <v>129</v>
      </c>
    </row>
    <row r="65" spans="1:6" x14ac:dyDescent="0.3">
      <c r="A65" s="11">
        <v>5100</v>
      </c>
      <c r="B65" s="36"/>
      <c r="C65" s="2">
        <v>185</v>
      </c>
      <c r="D65" s="7">
        <v>1.38</v>
      </c>
      <c r="E65" s="2">
        <v>158</v>
      </c>
      <c r="F65" s="30">
        <f t="shared" si="1"/>
        <v>158</v>
      </c>
    </row>
    <row r="66" spans="1:6" x14ac:dyDescent="0.3">
      <c r="A66" s="12">
        <v>6100</v>
      </c>
      <c r="B66" s="36"/>
      <c r="C66" s="2">
        <v>225</v>
      </c>
      <c r="D66" s="7">
        <v>1.4</v>
      </c>
      <c r="E66" s="2">
        <v>185</v>
      </c>
      <c r="F66" s="30">
        <f t="shared" si="1"/>
        <v>185</v>
      </c>
    </row>
    <row r="67" spans="1:6" x14ac:dyDescent="0.3">
      <c r="A67" s="17">
        <v>2110</v>
      </c>
      <c r="B67" s="36">
        <v>1100</v>
      </c>
      <c r="C67" s="2">
        <v>65</v>
      </c>
      <c r="D67" s="7">
        <v>1.32</v>
      </c>
      <c r="E67" s="2">
        <v>81</v>
      </c>
      <c r="F67" s="30">
        <f t="shared" si="1"/>
        <v>81</v>
      </c>
    </row>
    <row r="68" spans="1:6" x14ac:dyDescent="0.3">
      <c r="A68" s="13">
        <v>3110</v>
      </c>
      <c r="B68" s="36"/>
      <c r="C68" s="2">
        <v>105</v>
      </c>
      <c r="D68" s="7">
        <v>1.35</v>
      </c>
      <c r="E68" s="2">
        <v>111</v>
      </c>
      <c r="F68" s="30">
        <f t="shared" si="1"/>
        <v>111</v>
      </c>
    </row>
    <row r="69" spans="1:6" x14ac:dyDescent="0.3">
      <c r="A69" s="19">
        <v>4110</v>
      </c>
      <c r="B69" s="36"/>
      <c r="C69" s="2">
        <v>145</v>
      </c>
      <c r="D69" s="7">
        <v>1.35</v>
      </c>
      <c r="E69" s="2">
        <v>141</v>
      </c>
      <c r="F69" s="30">
        <f t="shared" si="1"/>
        <v>141</v>
      </c>
    </row>
    <row r="70" spans="1:6" x14ac:dyDescent="0.3">
      <c r="A70" s="15">
        <v>5110</v>
      </c>
      <c r="B70" s="36"/>
      <c r="C70" s="2">
        <v>185</v>
      </c>
      <c r="D70" s="7">
        <v>1.38</v>
      </c>
      <c r="E70" s="2">
        <v>172</v>
      </c>
      <c r="F70" s="30">
        <f t="shared" si="1"/>
        <v>172</v>
      </c>
    </row>
    <row r="71" spans="1:6" x14ac:dyDescent="0.3">
      <c r="A71" s="16">
        <v>6110</v>
      </c>
      <c r="B71" s="36"/>
      <c r="C71" s="2">
        <v>225</v>
      </c>
      <c r="D71" s="7">
        <v>1.4</v>
      </c>
      <c r="E71" s="2">
        <v>201</v>
      </c>
      <c r="F71" s="30">
        <f t="shared" ref="F71:F102" si="2">E71*(($E$4/$G$4)^D71)</f>
        <v>201</v>
      </c>
    </row>
    <row r="72" spans="1:6" x14ac:dyDescent="0.3">
      <c r="A72" s="17">
        <v>2120</v>
      </c>
      <c r="B72" s="36">
        <v>1200</v>
      </c>
      <c r="C72" s="2">
        <v>65</v>
      </c>
      <c r="D72" s="7">
        <v>1.32</v>
      </c>
      <c r="E72" s="2">
        <v>88</v>
      </c>
      <c r="F72" s="30">
        <f t="shared" si="2"/>
        <v>88</v>
      </c>
    </row>
    <row r="73" spans="1:6" x14ac:dyDescent="0.3">
      <c r="A73" s="13">
        <v>3120</v>
      </c>
      <c r="B73" s="36"/>
      <c r="C73" s="2">
        <v>105</v>
      </c>
      <c r="D73" s="7">
        <v>1.35</v>
      </c>
      <c r="E73" s="2">
        <v>120</v>
      </c>
      <c r="F73" s="30">
        <f t="shared" si="2"/>
        <v>120</v>
      </c>
    </row>
    <row r="74" spans="1:6" x14ac:dyDescent="0.3">
      <c r="A74" s="19">
        <v>4120</v>
      </c>
      <c r="B74" s="36"/>
      <c r="C74" s="2">
        <v>145</v>
      </c>
      <c r="D74" s="7">
        <v>1.35</v>
      </c>
      <c r="E74" s="2">
        <v>152</v>
      </c>
      <c r="F74" s="30">
        <f t="shared" si="2"/>
        <v>152</v>
      </c>
    </row>
    <row r="75" spans="1:6" x14ac:dyDescent="0.3">
      <c r="A75" s="15">
        <v>5120</v>
      </c>
      <c r="B75" s="36"/>
      <c r="C75" s="2">
        <v>185</v>
      </c>
      <c r="D75" s="7">
        <v>1.38</v>
      </c>
      <c r="E75" s="2">
        <v>186</v>
      </c>
      <c r="F75" s="30">
        <f t="shared" si="2"/>
        <v>186</v>
      </c>
    </row>
    <row r="76" spans="1:6" x14ac:dyDescent="0.3">
      <c r="A76" s="16">
        <v>6120</v>
      </c>
      <c r="B76" s="36"/>
      <c r="C76" s="2">
        <v>225</v>
      </c>
      <c r="D76" s="7">
        <v>1.4</v>
      </c>
      <c r="E76" s="2">
        <v>217</v>
      </c>
      <c r="F76" s="30">
        <f t="shared" si="2"/>
        <v>217</v>
      </c>
    </row>
    <row r="77" spans="1:6" x14ac:dyDescent="0.3">
      <c r="A77" s="17">
        <v>2150</v>
      </c>
      <c r="B77" s="36">
        <v>1500</v>
      </c>
      <c r="C77" s="2">
        <v>65</v>
      </c>
      <c r="D77" s="7">
        <v>1.32</v>
      </c>
      <c r="E77" s="2">
        <v>109</v>
      </c>
      <c r="F77" s="30">
        <f t="shared" si="2"/>
        <v>109</v>
      </c>
    </row>
    <row r="78" spans="1:6" x14ac:dyDescent="0.3">
      <c r="A78" s="13">
        <v>3150</v>
      </c>
      <c r="B78" s="36"/>
      <c r="C78" s="2">
        <v>105</v>
      </c>
      <c r="D78" s="7">
        <v>1.35</v>
      </c>
      <c r="E78" s="2">
        <v>147</v>
      </c>
      <c r="F78" s="30">
        <f t="shared" si="2"/>
        <v>147</v>
      </c>
    </row>
    <row r="79" spans="1:6" x14ac:dyDescent="0.3">
      <c r="A79" s="19">
        <v>4150</v>
      </c>
      <c r="B79" s="36"/>
      <c r="C79" s="2">
        <v>145</v>
      </c>
      <c r="D79" s="7">
        <v>1.35</v>
      </c>
      <c r="E79" s="2">
        <v>186</v>
      </c>
      <c r="F79" s="30">
        <f t="shared" si="2"/>
        <v>186</v>
      </c>
    </row>
    <row r="80" spans="1:6" x14ac:dyDescent="0.3">
      <c r="A80" s="15">
        <v>5150</v>
      </c>
      <c r="B80" s="36"/>
      <c r="C80" s="2">
        <v>185</v>
      </c>
      <c r="D80" s="7">
        <v>1.37</v>
      </c>
      <c r="E80" s="2">
        <v>225</v>
      </c>
      <c r="F80" s="30">
        <f t="shared" si="2"/>
        <v>225</v>
      </c>
    </row>
    <row r="81" spans="1:6" x14ac:dyDescent="0.3">
      <c r="A81" s="16">
        <v>6150</v>
      </c>
      <c r="B81" s="36"/>
      <c r="C81" s="2">
        <v>225</v>
      </c>
      <c r="D81" s="7">
        <v>1.4</v>
      </c>
      <c r="E81" s="2">
        <v>264</v>
      </c>
      <c r="F81" s="30">
        <f t="shared" si="2"/>
        <v>264</v>
      </c>
    </row>
    <row r="82" spans="1:6" x14ac:dyDescent="0.3">
      <c r="A82" s="17">
        <v>2180</v>
      </c>
      <c r="B82" s="36">
        <v>1800</v>
      </c>
      <c r="C82" s="2">
        <v>65</v>
      </c>
      <c r="D82" s="7">
        <v>1.32</v>
      </c>
      <c r="E82" s="2">
        <v>130</v>
      </c>
      <c r="F82" s="30">
        <f t="shared" si="2"/>
        <v>130</v>
      </c>
    </row>
    <row r="83" spans="1:6" x14ac:dyDescent="0.3">
      <c r="A83" s="13">
        <v>3180</v>
      </c>
      <c r="B83" s="36"/>
      <c r="C83" s="2">
        <v>105</v>
      </c>
      <c r="D83" s="7">
        <v>1.34</v>
      </c>
      <c r="E83" s="2">
        <v>173</v>
      </c>
      <c r="F83" s="30">
        <f t="shared" si="2"/>
        <v>173</v>
      </c>
    </row>
    <row r="84" spans="1:6" x14ac:dyDescent="0.3">
      <c r="A84" s="19">
        <v>4180</v>
      </c>
      <c r="B84" s="36"/>
      <c r="C84" s="2">
        <v>145</v>
      </c>
      <c r="D84" s="7">
        <v>1.34</v>
      </c>
      <c r="E84" s="2">
        <v>219</v>
      </c>
      <c r="F84" s="30">
        <f t="shared" si="2"/>
        <v>219</v>
      </c>
    </row>
    <row r="85" spans="1:6" x14ac:dyDescent="0.3">
      <c r="A85" s="15">
        <v>5180</v>
      </c>
      <c r="B85" s="36"/>
      <c r="C85" s="2">
        <v>185</v>
      </c>
      <c r="D85" s="7">
        <v>1.37</v>
      </c>
      <c r="E85" s="2">
        <v>263</v>
      </c>
      <c r="F85" s="30">
        <f t="shared" si="2"/>
        <v>263</v>
      </c>
    </row>
    <row r="86" spans="1:6" x14ac:dyDescent="0.3">
      <c r="A86" s="16">
        <v>6180</v>
      </c>
      <c r="B86" s="36"/>
      <c r="C86" s="2">
        <v>225</v>
      </c>
      <c r="D86" s="7">
        <v>1.39</v>
      </c>
      <c r="E86" s="2">
        <v>309</v>
      </c>
      <c r="F86" s="30">
        <f t="shared" si="2"/>
        <v>309</v>
      </c>
    </row>
    <row r="87" spans="1:6" x14ac:dyDescent="0.3">
      <c r="A87" s="17">
        <v>2200</v>
      </c>
      <c r="B87" s="36">
        <v>2000</v>
      </c>
      <c r="C87" s="2">
        <v>65</v>
      </c>
      <c r="D87" s="7">
        <v>1.32</v>
      </c>
      <c r="E87" s="2">
        <v>144</v>
      </c>
      <c r="F87" s="30">
        <f t="shared" si="2"/>
        <v>144</v>
      </c>
    </row>
    <row r="88" spans="1:6" x14ac:dyDescent="0.3">
      <c r="A88" s="13">
        <v>3200</v>
      </c>
      <c r="B88" s="36"/>
      <c r="C88" s="2">
        <v>105</v>
      </c>
      <c r="D88" s="7">
        <v>1.34</v>
      </c>
      <c r="E88" s="2">
        <v>190</v>
      </c>
      <c r="F88" s="30">
        <f t="shared" si="2"/>
        <v>190</v>
      </c>
    </row>
    <row r="89" spans="1:6" x14ac:dyDescent="0.3">
      <c r="A89" s="19">
        <v>4200</v>
      </c>
      <c r="B89" s="36"/>
      <c r="C89" s="2">
        <v>145</v>
      </c>
      <c r="D89" s="7">
        <v>1.34</v>
      </c>
      <c r="E89" s="2">
        <v>241</v>
      </c>
      <c r="F89" s="30">
        <f t="shared" si="2"/>
        <v>241</v>
      </c>
    </row>
    <row r="90" spans="1:6" x14ac:dyDescent="0.3">
      <c r="A90" s="15">
        <v>5200</v>
      </c>
      <c r="B90" s="36"/>
      <c r="C90" s="2">
        <v>185</v>
      </c>
      <c r="D90" s="7">
        <v>1.37</v>
      </c>
      <c r="E90" s="2">
        <v>287</v>
      </c>
      <c r="F90" s="30">
        <f t="shared" si="2"/>
        <v>287</v>
      </c>
    </row>
    <row r="91" spans="1:6" x14ac:dyDescent="0.3">
      <c r="A91" s="16">
        <v>6200</v>
      </c>
      <c r="B91" s="36"/>
      <c r="C91" s="2">
        <v>225</v>
      </c>
      <c r="D91" s="7">
        <v>1.39</v>
      </c>
      <c r="E91" s="2">
        <v>339</v>
      </c>
      <c r="F91" s="30">
        <f t="shared" si="2"/>
        <v>339</v>
      </c>
    </row>
    <row r="92" spans="1:6" x14ac:dyDescent="0.3">
      <c r="A92" s="17">
        <v>2220</v>
      </c>
      <c r="B92" s="36">
        <v>2200</v>
      </c>
      <c r="C92" s="2">
        <v>65</v>
      </c>
      <c r="D92" s="7">
        <v>1.32</v>
      </c>
      <c r="E92" s="2">
        <v>158</v>
      </c>
      <c r="F92" s="30">
        <f t="shared" si="2"/>
        <v>158</v>
      </c>
    </row>
    <row r="93" spans="1:6" x14ac:dyDescent="0.3">
      <c r="A93" s="13">
        <v>3220</v>
      </c>
      <c r="B93" s="36"/>
      <c r="C93" s="2">
        <v>105</v>
      </c>
      <c r="D93" s="7">
        <v>1.34</v>
      </c>
      <c r="E93" s="2">
        <v>207</v>
      </c>
      <c r="F93" s="30">
        <f t="shared" si="2"/>
        <v>207</v>
      </c>
    </row>
    <row r="94" spans="1:6" x14ac:dyDescent="0.3">
      <c r="A94" s="19">
        <v>4220</v>
      </c>
      <c r="B94" s="36"/>
      <c r="C94" s="2">
        <v>145</v>
      </c>
      <c r="D94" s="7">
        <v>1.34</v>
      </c>
      <c r="E94" s="2">
        <v>262</v>
      </c>
      <c r="F94" s="30">
        <f t="shared" si="2"/>
        <v>262</v>
      </c>
    </row>
    <row r="95" spans="1:6" x14ac:dyDescent="0.3">
      <c r="A95" s="15">
        <v>5220</v>
      </c>
      <c r="B95" s="36"/>
      <c r="C95" s="2">
        <v>185</v>
      </c>
      <c r="D95" s="7">
        <v>1.36</v>
      </c>
      <c r="E95" s="2">
        <v>310</v>
      </c>
      <c r="F95" s="30">
        <f t="shared" si="2"/>
        <v>310</v>
      </c>
    </row>
    <row r="96" spans="1:6" x14ac:dyDescent="0.3">
      <c r="A96" s="16">
        <v>6220</v>
      </c>
      <c r="B96" s="36"/>
      <c r="C96" s="2">
        <v>225</v>
      </c>
      <c r="D96" s="7">
        <v>1.39</v>
      </c>
      <c r="E96" s="2">
        <v>367</v>
      </c>
      <c r="F96" s="30">
        <f t="shared" si="2"/>
        <v>367</v>
      </c>
    </row>
    <row r="97" spans="1:6" x14ac:dyDescent="0.3">
      <c r="A97" s="17">
        <v>2250</v>
      </c>
      <c r="B97" s="36">
        <v>2500</v>
      </c>
      <c r="C97" s="2">
        <v>65</v>
      </c>
      <c r="D97" s="7">
        <v>1.32</v>
      </c>
      <c r="E97" s="2">
        <v>179</v>
      </c>
      <c r="F97" s="30">
        <f t="shared" si="2"/>
        <v>179</v>
      </c>
    </row>
    <row r="98" spans="1:6" x14ac:dyDescent="0.3">
      <c r="A98" s="13">
        <v>3250</v>
      </c>
      <c r="B98" s="36"/>
      <c r="C98" s="2">
        <v>105</v>
      </c>
      <c r="D98" s="7">
        <v>1.34</v>
      </c>
      <c r="E98" s="2">
        <v>231</v>
      </c>
      <c r="F98" s="30">
        <f t="shared" si="2"/>
        <v>231</v>
      </c>
    </row>
    <row r="99" spans="1:6" x14ac:dyDescent="0.3">
      <c r="A99" s="19">
        <v>4250</v>
      </c>
      <c r="B99" s="36"/>
      <c r="C99" s="2">
        <v>145</v>
      </c>
      <c r="D99" s="7">
        <v>1.34</v>
      </c>
      <c r="E99" s="2">
        <v>293</v>
      </c>
      <c r="F99" s="30">
        <f t="shared" si="2"/>
        <v>293</v>
      </c>
    </row>
    <row r="100" spans="1:6" x14ac:dyDescent="0.3">
      <c r="A100" s="15">
        <v>5250</v>
      </c>
      <c r="B100" s="36"/>
      <c r="C100" s="2">
        <v>185</v>
      </c>
      <c r="D100" s="7">
        <v>1.36</v>
      </c>
      <c r="E100" s="2">
        <v>343</v>
      </c>
      <c r="F100" s="30">
        <f t="shared" si="2"/>
        <v>343</v>
      </c>
    </row>
    <row r="101" spans="1:6" x14ac:dyDescent="0.3">
      <c r="A101" s="16">
        <v>6250</v>
      </c>
      <c r="B101" s="36"/>
      <c r="C101" s="2">
        <v>225</v>
      </c>
      <c r="D101" s="7">
        <v>1.39</v>
      </c>
      <c r="E101" s="2">
        <v>408</v>
      </c>
      <c r="F101" s="30">
        <f t="shared" si="2"/>
        <v>408</v>
      </c>
    </row>
    <row r="102" spans="1:6" x14ac:dyDescent="0.3">
      <c r="A102" s="17">
        <v>2280</v>
      </c>
      <c r="B102" s="36">
        <v>2800</v>
      </c>
      <c r="C102" s="2">
        <v>65</v>
      </c>
      <c r="D102" s="7">
        <v>1.33</v>
      </c>
      <c r="E102" s="2">
        <v>200</v>
      </c>
      <c r="F102" s="30">
        <f t="shared" si="2"/>
        <v>200</v>
      </c>
    </row>
    <row r="103" spans="1:6" x14ac:dyDescent="0.3">
      <c r="A103" s="13">
        <v>3280</v>
      </c>
      <c r="B103" s="36"/>
      <c r="C103" s="2">
        <v>105</v>
      </c>
      <c r="D103" s="7">
        <v>1.34</v>
      </c>
      <c r="E103" s="2">
        <v>255</v>
      </c>
      <c r="F103" s="30">
        <f t="shared" ref="F103:F111" si="3">E103*(($E$4/$G$4)^D103)</f>
        <v>255</v>
      </c>
    </row>
    <row r="104" spans="1:6" x14ac:dyDescent="0.3">
      <c r="A104" s="19">
        <v>4280</v>
      </c>
      <c r="B104" s="36"/>
      <c r="C104" s="2">
        <v>145</v>
      </c>
      <c r="D104" s="7">
        <v>1.34</v>
      </c>
      <c r="E104" s="2">
        <v>323</v>
      </c>
      <c r="F104" s="30">
        <f t="shared" si="3"/>
        <v>323</v>
      </c>
    </row>
    <row r="105" spans="1:6" x14ac:dyDescent="0.3">
      <c r="A105" s="15">
        <v>5280</v>
      </c>
      <c r="B105" s="36"/>
      <c r="C105" s="2">
        <v>185</v>
      </c>
      <c r="D105" s="7">
        <v>1.35</v>
      </c>
      <c r="E105" s="2">
        <v>374</v>
      </c>
      <c r="F105" s="30">
        <f t="shared" si="3"/>
        <v>374</v>
      </c>
    </row>
    <row r="106" spans="1:6" x14ac:dyDescent="0.3">
      <c r="A106" s="16">
        <v>6280</v>
      </c>
      <c r="B106" s="36"/>
      <c r="C106" s="2">
        <v>225</v>
      </c>
      <c r="D106" s="7">
        <v>1.38</v>
      </c>
      <c r="E106" s="2">
        <v>448</v>
      </c>
      <c r="F106" s="30">
        <f t="shared" si="3"/>
        <v>448</v>
      </c>
    </row>
    <row r="107" spans="1:6" x14ac:dyDescent="0.3">
      <c r="A107" s="17">
        <v>2300</v>
      </c>
      <c r="B107" s="40">
        <v>3000</v>
      </c>
      <c r="C107" s="2">
        <v>65</v>
      </c>
      <c r="D107" s="7">
        <v>1.33</v>
      </c>
      <c r="E107" s="2">
        <v>214</v>
      </c>
      <c r="F107" s="30">
        <f t="shared" si="3"/>
        <v>214</v>
      </c>
    </row>
    <row r="108" spans="1:6" ht="15" customHeight="1" x14ac:dyDescent="0.3">
      <c r="A108" s="13">
        <v>3300</v>
      </c>
      <c r="B108" s="41"/>
      <c r="C108" s="2">
        <v>105</v>
      </c>
      <c r="D108" s="7">
        <v>1.33</v>
      </c>
      <c r="E108" s="2">
        <v>270</v>
      </c>
      <c r="F108" s="30">
        <f t="shared" si="3"/>
        <v>270</v>
      </c>
    </row>
    <row r="109" spans="1:6" ht="15" customHeight="1" x14ac:dyDescent="0.3">
      <c r="A109" s="19">
        <v>4300</v>
      </c>
      <c r="B109" s="41"/>
      <c r="C109" s="2">
        <v>145</v>
      </c>
      <c r="D109" s="7">
        <v>1.34</v>
      </c>
      <c r="E109" s="2">
        <v>343</v>
      </c>
      <c r="F109" s="30">
        <f t="shared" si="3"/>
        <v>343</v>
      </c>
    </row>
    <row r="110" spans="1:6" ht="15" customHeight="1" x14ac:dyDescent="0.3">
      <c r="A110" s="15">
        <v>5300</v>
      </c>
      <c r="B110" s="41"/>
      <c r="C110" s="2">
        <v>185</v>
      </c>
      <c r="D110" s="7">
        <v>1.35</v>
      </c>
      <c r="E110" s="2">
        <v>394</v>
      </c>
      <c r="F110" s="30">
        <f t="shared" si="3"/>
        <v>394</v>
      </c>
    </row>
    <row r="111" spans="1:6" ht="15" customHeight="1" x14ac:dyDescent="0.3">
      <c r="A111" s="16">
        <v>6300</v>
      </c>
      <c r="B111" s="42"/>
      <c r="C111" s="2">
        <v>225</v>
      </c>
      <c r="D111" s="7">
        <v>1.38</v>
      </c>
      <c r="E111" s="2">
        <v>474</v>
      </c>
      <c r="F111" s="30">
        <f t="shared" si="3"/>
        <v>474</v>
      </c>
    </row>
  </sheetData>
  <mergeCells count="22">
    <mergeCell ref="B92:B96"/>
    <mergeCell ref="B97:B101"/>
    <mergeCell ref="B102:B106"/>
    <mergeCell ref="B107:B111"/>
    <mergeCell ref="B62:B66"/>
    <mergeCell ref="B67:B71"/>
    <mergeCell ref="B72:B76"/>
    <mergeCell ref="B77:B81"/>
    <mergeCell ref="B82:B86"/>
    <mergeCell ref="B87:B91"/>
    <mergeCell ref="B57:B61"/>
    <mergeCell ref="B7:B8"/>
    <mergeCell ref="B9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G106"/>
  <sheetViews>
    <sheetView zoomScaleNormal="100" workbookViewId="0">
      <selection activeCell="H12" sqref="H12"/>
    </sheetView>
  </sheetViews>
  <sheetFormatPr defaultRowHeight="14.4" x14ac:dyDescent="0.3"/>
  <cols>
    <col min="1" max="10" width="16.6640625" customWidth="1"/>
  </cols>
  <sheetData>
    <row r="3" spans="1:7" x14ac:dyDescent="0.3">
      <c r="A3" s="35" t="s">
        <v>106</v>
      </c>
      <c r="B3" s="35" t="s">
        <v>107</v>
      </c>
      <c r="C3" s="35" t="s">
        <v>108</v>
      </c>
      <c r="D3" s="35" t="s">
        <v>109</v>
      </c>
      <c r="E3" s="35" t="s">
        <v>110</v>
      </c>
      <c r="F3" s="26"/>
      <c r="G3" s="35" t="s">
        <v>111</v>
      </c>
    </row>
    <row r="4" spans="1:7" x14ac:dyDescent="0.3">
      <c r="A4" s="34">
        <v>75</v>
      </c>
      <c r="B4" s="34">
        <v>65</v>
      </c>
      <c r="C4" s="34">
        <v>20</v>
      </c>
      <c r="D4" s="34">
        <f>(A4+B4)/2-C4</f>
        <v>50</v>
      </c>
      <c r="E4" s="34">
        <f>ROUND((A4-B4)/LN((A4-C4)/(B4-C4)),2)</f>
        <v>49.83</v>
      </c>
      <c r="F4" s="23"/>
      <c r="G4" s="25">
        <v>49.83</v>
      </c>
    </row>
    <row r="6" spans="1:7" ht="27" customHeight="1" x14ac:dyDescent="0.3">
      <c r="A6" s="27" t="s">
        <v>100</v>
      </c>
      <c r="B6" s="27" t="s">
        <v>101</v>
      </c>
      <c r="C6" s="27" t="s">
        <v>102</v>
      </c>
      <c r="D6" s="27" t="s">
        <v>103</v>
      </c>
      <c r="E6" s="27" t="s">
        <v>104</v>
      </c>
      <c r="F6" s="27" t="s">
        <v>105</v>
      </c>
    </row>
    <row r="7" spans="1:7" x14ac:dyDescent="0.3">
      <c r="A7" s="8" t="s">
        <v>0</v>
      </c>
      <c r="B7" s="37">
        <v>260</v>
      </c>
      <c r="C7" s="1">
        <v>65</v>
      </c>
      <c r="D7" s="7">
        <v>1.25</v>
      </c>
      <c r="E7" s="20">
        <v>25</v>
      </c>
      <c r="F7" s="28">
        <f t="shared" ref="F7:F38" si="0">E7*(($E$4/$G$4)^D7)</f>
        <v>25</v>
      </c>
    </row>
    <row r="8" spans="1:7" x14ac:dyDescent="0.3">
      <c r="A8" s="9" t="s">
        <v>1</v>
      </c>
      <c r="B8" s="38"/>
      <c r="C8" s="1">
        <v>105</v>
      </c>
      <c r="D8" s="7">
        <v>1.31</v>
      </c>
      <c r="E8" s="20">
        <v>33</v>
      </c>
      <c r="F8" s="28">
        <f t="shared" si="0"/>
        <v>33</v>
      </c>
    </row>
    <row r="9" spans="1:7" x14ac:dyDescent="0.3">
      <c r="A9" s="10" t="s">
        <v>2</v>
      </c>
      <c r="B9" s="38"/>
      <c r="C9" s="1">
        <v>145</v>
      </c>
      <c r="D9" s="7">
        <v>1.3</v>
      </c>
      <c r="E9" s="20">
        <v>42</v>
      </c>
      <c r="F9" s="28">
        <f t="shared" si="0"/>
        <v>42</v>
      </c>
    </row>
    <row r="10" spans="1:7" x14ac:dyDescent="0.3">
      <c r="A10" s="11" t="s">
        <v>3</v>
      </c>
      <c r="B10" s="38"/>
      <c r="C10" s="1">
        <v>185</v>
      </c>
      <c r="D10" s="7">
        <v>1.33</v>
      </c>
      <c r="E10" s="20">
        <v>51</v>
      </c>
      <c r="F10" s="28">
        <f t="shared" si="0"/>
        <v>51</v>
      </c>
    </row>
    <row r="11" spans="1:7" x14ac:dyDescent="0.3">
      <c r="A11" s="12" t="s">
        <v>4</v>
      </c>
      <c r="B11" s="39"/>
      <c r="C11" s="1">
        <v>225</v>
      </c>
      <c r="D11" s="7">
        <v>1.36</v>
      </c>
      <c r="E11" s="20">
        <v>61</v>
      </c>
      <c r="F11" s="28">
        <f t="shared" si="0"/>
        <v>61</v>
      </c>
    </row>
    <row r="12" spans="1:7" x14ac:dyDescent="0.3">
      <c r="A12" s="8" t="s">
        <v>5</v>
      </c>
      <c r="B12" s="37">
        <v>300</v>
      </c>
      <c r="C12" s="1">
        <v>65</v>
      </c>
      <c r="D12" s="7">
        <v>1.26</v>
      </c>
      <c r="E12" s="20">
        <v>28</v>
      </c>
      <c r="F12" s="28">
        <f t="shared" si="0"/>
        <v>28</v>
      </c>
    </row>
    <row r="13" spans="1:7" x14ac:dyDescent="0.3">
      <c r="A13" s="9" t="s">
        <v>6</v>
      </c>
      <c r="B13" s="38"/>
      <c r="C13" s="1">
        <v>105</v>
      </c>
      <c r="D13" s="7">
        <v>1.33</v>
      </c>
      <c r="E13" s="20">
        <v>37</v>
      </c>
      <c r="F13" s="28">
        <f t="shared" si="0"/>
        <v>37</v>
      </c>
    </row>
    <row r="14" spans="1:7" x14ac:dyDescent="0.3">
      <c r="A14" s="10" t="s">
        <v>7</v>
      </c>
      <c r="B14" s="38"/>
      <c r="C14" s="1">
        <v>145</v>
      </c>
      <c r="D14" s="7">
        <v>1.33</v>
      </c>
      <c r="E14" s="20">
        <v>48</v>
      </c>
      <c r="F14" s="28">
        <f t="shared" si="0"/>
        <v>48</v>
      </c>
    </row>
    <row r="15" spans="1:7" x14ac:dyDescent="0.3">
      <c r="A15" s="11" t="s">
        <v>8</v>
      </c>
      <c r="B15" s="38"/>
      <c r="C15" s="1">
        <v>185</v>
      </c>
      <c r="D15" s="7">
        <v>1.36</v>
      </c>
      <c r="E15" s="20">
        <v>58</v>
      </c>
      <c r="F15" s="28">
        <f t="shared" si="0"/>
        <v>58</v>
      </c>
    </row>
    <row r="16" spans="1:7" x14ac:dyDescent="0.3">
      <c r="A16" s="12" t="s">
        <v>9</v>
      </c>
      <c r="B16" s="39"/>
      <c r="C16" s="1">
        <v>225</v>
      </c>
      <c r="D16" s="7">
        <v>1.39</v>
      </c>
      <c r="E16" s="20">
        <v>70</v>
      </c>
      <c r="F16" s="28">
        <f t="shared" si="0"/>
        <v>70</v>
      </c>
    </row>
    <row r="17" spans="1:6" x14ac:dyDescent="0.3">
      <c r="A17" s="8" t="s">
        <v>10</v>
      </c>
      <c r="B17" s="37">
        <v>350</v>
      </c>
      <c r="C17" s="1">
        <v>65</v>
      </c>
      <c r="D17" s="7">
        <v>1.31</v>
      </c>
      <c r="E17" s="20">
        <v>32</v>
      </c>
      <c r="F17" s="28">
        <f t="shared" si="0"/>
        <v>32</v>
      </c>
    </row>
    <row r="18" spans="1:6" x14ac:dyDescent="0.3">
      <c r="A18" s="9" t="s">
        <v>11</v>
      </c>
      <c r="B18" s="38"/>
      <c r="C18" s="1">
        <v>105</v>
      </c>
      <c r="D18" s="7">
        <v>1.36</v>
      </c>
      <c r="E18" s="20">
        <v>43</v>
      </c>
      <c r="F18" s="28">
        <f t="shared" si="0"/>
        <v>43</v>
      </c>
    </row>
    <row r="19" spans="1:6" x14ac:dyDescent="0.3">
      <c r="A19" s="10" t="s">
        <v>12</v>
      </c>
      <c r="B19" s="38"/>
      <c r="C19" s="1">
        <v>145</v>
      </c>
      <c r="D19" s="7">
        <v>1.35</v>
      </c>
      <c r="E19" s="20">
        <v>55</v>
      </c>
      <c r="F19" s="28">
        <f t="shared" si="0"/>
        <v>55</v>
      </c>
    </row>
    <row r="20" spans="1:6" x14ac:dyDescent="0.3">
      <c r="A20" s="11" t="s">
        <v>13</v>
      </c>
      <c r="B20" s="38"/>
      <c r="C20" s="1">
        <v>185</v>
      </c>
      <c r="D20" s="7">
        <v>1.39</v>
      </c>
      <c r="E20" s="20">
        <v>67</v>
      </c>
      <c r="F20" s="28">
        <f t="shared" si="0"/>
        <v>67</v>
      </c>
    </row>
    <row r="21" spans="1:6" x14ac:dyDescent="0.3">
      <c r="A21" s="12" t="s">
        <v>14</v>
      </c>
      <c r="B21" s="39"/>
      <c r="C21" s="1">
        <v>225</v>
      </c>
      <c r="D21" s="7">
        <v>1.41</v>
      </c>
      <c r="E21" s="20">
        <v>81</v>
      </c>
      <c r="F21" s="28">
        <f t="shared" si="0"/>
        <v>81</v>
      </c>
    </row>
    <row r="22" spans="1:6" x14ac:dyDescent="0.3">
      <c r="A22" s="8" t="s">
        <v>15</v>
      </c>
      <c r="B22" s="37">
        <v>400</v>
      </c>
      <c r="C22" s="1">
        <v>65</v>
      </c>
      <c r="D22" s="7">
        <v>1.31</v>
      </c>
      <c r="E22" s="20">
        <v>36</v>
      </c>
      <c r="F22" s="28">
        <f t="shared" si="0"/>
        <v>36</v>
      </c>
    </row>
    <row r="23" spans="1:6" x14ac:dyDescent="0.3">
      <c r="A23" s="9" t="s">
        <v>16</v>
      </c>
      <c r="B23" s="38"/>
      <c r="C23" s="1">
        <v>105</v>
      </c>
      <c r="D23" s="7">
        <v>1.36</v>
      </c>
      <c r="E23" s="20">
        <v>48</v>
      </c>
      <c r="F23" s="28">
        <f t="shared" si="0"/>
        <v>48</v>
      </c>
    </row>
    <row r="24" spans="1:6" x14ac:dyDescent="0.3">
      <c r="A24" s="10" t="s">
        <v>17</v>
      </c>
      <c r="B24" s="38"/>
      <c r="C24" s="1">
        <v>145</v>
      </c>
      <c r="D24" s="7">
        <v>1.35</v>
      </c>
      <c r="E24" s="20">
        <v>62</v>
      </c>
      <c r="F24" s="28">
        <f t="shared" si="0"/>
        <v>62</v>
      </c>
    </row>
    <row r="25" spans="1:6" x14ac:dyDescent="0.3">
      <c r="A25" s="11" t="s">
        <v>18</v>
      </c>
      <c r="B25" s="38"/>
      <c r="C25" s="1">
        <v>185</v>
      </c>
      <c r="D25" s="7">
        <v>1.39</v>
      </c>
      <c r="E25" s="20">
        <v>76</v>
      </c>
      <c r="F25" s="28">
        <f t="shared" si="0"/>
        <v>76</v>
      </c>
    </row>
    <row r="26" spans="1:6" x14ac:dyDescent="0.3">
      <c r="A26" s="12" t="s">
        <v>19</v>
      </c>
      <c r="B26" s="39"/>
      <c r="C26" s="1">
        <v>225</v>
      </c>
      <c r="D26" s="7">
        <v>1.41</v>
      </c>
      <c r="E26" s="20">
        <v>91</v>
      </c>
      <c r="F26" s="28">
        <f t="shared" si="0"/>
        <v>91</v>
      </c>
    </row>
    <row r="27" spans="1:6" x14ac:dyDescent="0.3">
      <c r="A27" s="8" t="s">
        <v>20</v>
      </c>
      <c r="B27" s="37">
        <v>450</v>
      </c>
      <c r="C27" s="1">
        <v>65</v>
      </c>
      <c r="D27" s="7">
        <v>1.31</v>
      </c>
      <c r="E27" s="20">
        <v>39</v>
      </c>
      <c r="F27" s="28">
        <f t="shared" si="0"/>
        <v>39</v>
      </c>
    </row>
    <row r="28" spans="1:6" x14ac:dyDescent="0.3">
      <c r="A28" s="9" t="s">
        <v>21</v>
      </c>
      <c r="B28" s="38"/>
      <c r="C28" s="1">
        <v>105</v>
      </c>
      <c r="D28" s="7">
        <v>1.36</v>
      </c>
      <c r="E28" s="20">
        <v>54</v>
      </c>
      <c r="F28" s="28">
        <f t="shared" si="0"/>
        <v>54</v>
      </c>
    </row>
    <row r="29" spans="1:6" x14ac:dyDescent="0.3">
      <c r="A29" s="10" t="s">
        <v>22</v>
      </c>
      <c r="B29" s="38"/>
      <c r="C29" s="1">
        <v>145</v>
      </c>
      <c r="D29" s="7">
        <v>1.35</v>
      </c>
      <c r="E29" s="20">
        <v>69</v>
      </c>
      <c r="F29" s="28">
        <f t="shared" si="0"/>
        <v>69</v>
      </c>
    </row>
    <row r="30" spans="1:6" x14ac:dyDescent="0.3">
      <c r="A30" s="11" t="s">
        <v>23</v>
      </c>
      <c r="B30" s="38"/>
      <c r="C30" s="1">
        <v>185</v>
      </c>
      <c r="D30" s="7">
        <v>1.39</v>
      </c>
      <c r="E30" s="20">
        <v>84</v>
      </c>
      <c r="F30" s="28">
        <f t="shared" si="0"/>
        <v>84</v>
      </c>
    </row>
    <row r="31" spans="1:6" x14ac:dyDescent="0.3">
      <c r="A31" s="12" t="s">
        <v>24</v>
      </c>
      <c r="B31" s="39"/>
      <c r="C31" s="1">
        <v>225</v>
      </c>
      <c r="D31" s="7">
        <v>1.41</v>
      </c>
      <c r="E31" s="20">
        <v>102</v>
      </c>
      <c r="F31" s="28">
        <f t="shared" si="0"/>
        <v>102</v>
      </c>
    </row>
    <row r="32" spans="1:6" x14ac:dyDescent="0.3">
      <c r="A32" s="8" t="s">
        <v>25</v>
      </c>
      <c r="B32" s="37">
        <v>500</v>
      </c>
      <c r="C32" s="1">
        <v>65</v>
      </c>
      <c r="D32" s="7">
        <v>1.31</v>
      </c>
      <c r="E32" s="20">
        <v>43</v>
      </c>
      <c r="F32" s="28">
        <f t="shared" si="0"/>
        <v>43</v>
      </c>
    </row>
    <row r="33" spans="1:6" x14ac:dyDescent="0.3">
      <c r="A33" s="9" t="s">
        <v>26</v>
      </c>
      <c r="B33" s="38"/>
      <c r="C33" s="1">
        <v>105</v>
      </c>
      <c r="D33" s="7">
        <v>1.36</v>
      </c>
      <c r="E33" s="20">
        <v>59</v>
      </c>
      <c r="F33" s="28">
        <f t="shared" si="0"/>
        <v>59</v>
      </c>
    </row>
    <row r="34" spans="1:6" x14ac:dyDescent="0.3">
      <c r="A34" s="10" t="s">
        <v>27</v>
      </c>
      <c r="B34" s="38"/>
      <c r="C34" s="1">
        <v>145</v>
      </c>
      <c r="D34" s="7">
        <v>1.35</v>
      </c>
      <c r="E34" s="20">
        <v>76</v>
      </c>
      <c r="F34" s="28">
        <f t="shared" si="0"/>
        <v>76</v>
      </c>
    </row>
    <row r="35" spans="1:6" x14ac:dyDescent="0.3">
      <c r="A35" s="11" t="s">
        <v>28</v>
      </c>
      <c r="B35" s="38"/>
      <c r="C35" s="1">
        <v>185</v>
      </c>
      <c r="D35" s="7">
        <v>1.39</v>
      </c>
      <c r="E35" s="20">
        <v>93</v>
      </c>
      <c r="F35" s="28">
        <f t="shared" si="0"/>
        <v>93</v>
      </c>
    </row>
    <row r="36" spans="1:6" x14ac:dyDescent="0.3">
      <c r="A36" s="12" t="s">
        <v>29</v>
      </c>
      <c r="B36" s="39"/>
      <c r="C36" s="1">
        <v>225</v>
      </c>
      <c r="D36" s="7">
        <v>1.41</v>
      </c>
      <c r="E36" s="20">
        <v>112</v>
      </c>
      <c r="F36" s="28">
        <f t="shared" si="0"/>
        <v>112</v>
      </c>
    </row>
    <row r="37" spans="1:6" x14ac:dyDescent="0.3">
      <c r="A37" s="8" t="s">
        <v>30</v>
      </c>
      <c r="B37" s="37">
        <v>550</v>
      </c>
      <c r="C37" s="1">
        <v>65</v>
      </c>
      <c r="D37" s="7">
        <v>1.31</v>
      </c>
      <c r="E37" s="20">
        <v>47</v>
      </c>
      <c r="F37" s="28">
        <f t="shared" si="0"/>
        <v>47</v>
      </c>
    </row>
    <row r="38" spans="1:6" x14ac:dyDescent="0.3">
      <c r="A38" s="9" t="s">
        <v>31</v>
      </c>
      <c r="B38" s="38"/>
      <c r="C38" s="1">
        <v>105</v>
      </c>
      <c r="D38" s="7">
        <v>1.36</v>
      </c>
      <c r="E38" s="20">
        <v>65</v>
      </c>
      <c r="F38" s="28">
        <f t="shared" si="0"/>
        <v>65</v>
      </c>
    </row>
    <row r="39" spans="1:6" x14ac:dyDescent="0.3">
      <c r="A39" s="10" t="s">
        <v>32</v>
      </c>
      <c r="B39" s="38"/>
      <c r="C39" s="1">
        <v>145</v>
      </c>
      <c r="D39" s="7">
        <v>1.35</v>
      </c>
      <c r="E39" s="20">
        <v>83</v>
      </c>
      <c r="F39" s="28">
        <f t="shared" ref="F39:F70" si="1">E39*(($E$4/$G$4)^D39)</f>
        <v>83</v>
      </c>
    </row>
    <row r="40" spans="1:6" x14ac:dyDescent="0.3">
      <c r="A40" s="11" t="s">
        <v>33</v>
      </c>
      <c r="B40" s="38"/>
      <c r="C40" s="1">
        <v>185</v>
      </c>
      <c r="D40" s="7">
        <v>1.39</v>
      </c>
      <c r="E40" s="20">
        <v>101</v>
      </c>
      <c r="F40" s="28">
        <f t="shared" si="1"/>
        <v>101</v>
      </c>
    </row>
    <row r="41" spans="1:6" x14ac:dyDescent="0.3">
      <c r="A41" s="12" t="s">
        <v>34</v>
      </c>
      <c r="B41" s="39"/>
      <c r="C41" s="1">
        <v>225</v>
      </c>
      <c r="D41" s="7">
        <v>1.41</v>
      </c>
      <c r="E41" s="20">
        <v>123</v>
      </c>
      <c r="F41" s="28">
        <f t="shared" si="1"/>
        <v>123</v>
      </c>
    </row>
    <row r="42" spans="1:6" x14ac:dyDescent="0.3">
      <c r="A42" s="8" t="s">
        <v>35</v>
      </c>
      <c r="B42" s="37">
        <v>600</v>
      </c>
      <c r="C42" s="1">
        <v>65</v>
      </c>
      <c r="D42" s="7">
        <v>1.31</v>
      </c>
      <c r="E42" s="20">
        <v>50</v>
      </c>
      <c r="F42" s="28">
        <f t="shared" si="1"/>
        <v>50</v>
      </c>
    </row>
    <row r="43" spans="1:6" x14ac:dyDescent="0.3">
      <c r="A43" s="9" t="s">
        <v>36</v>
      </c>
      <c r="B43" s="38"/>
      <c r="C43" s="1">
        <v>105</v>
      </c>
      <c r="D43" s="7">
        <v>1.36</v>
      </c>
      <c r="E43" s="20">
        <v>70</v>
      </c>
      <c r="F43" s="28">
        <f t="shared" si="1"/>
        <v>70</v>
      </c>
    </row>
    <row r="44" spans="1:6" x14ac:dyDescent="0.3">
      <c r="A44" s="10" t="s">
        <v>37</v>
      </c>
      <c r="B44" s="38"/>
      <c r="C44" s="1">
        <v>145</v>
      </c>
      <c r="D44" s="7">
        <v>1.35</v>
      </c>
      <c r="E44" s="20">
        <v>90</v>
      </c>
      <c r="F44" s="28">
        <f t="shared" si="1"/>
        <v>90</v>
      </c>
    </row>
    <row r="45" spans="1:6" x14ac:dyDescent="0.3">
      <c r="A45" s="11" t="s">
        <v>38</v>
      </c>
      <c r="B45" s="38"/>
      <c r="C45" s="1">
        <v>185</v>
      </c>
      <c r="D45" s="7">
        <v>1.39</v>
      </c>
      <c r="E45" s="20">
        <v>110</v>
      </c>
      <c r="F45" s="28">
        <f t="shared" si="1"/>
        <v>110</v>
      </c>
    </row>
    <row r="46" spans="1:6" x14ac:dyDescent="0.3">
      <c r="A46" s="12" t="s">
        <v>39</v>
      </c>
      <c r="B46" s="39"/>
      <c r="C46" s="1">
        <v>225</v>
      </c>
      <c r="D46" s="7">
        <v>1.41</v>
      </c>
      <c r="E46" s="20">
        <v>133</v>
      </c>
      <c r="F46" s="28">
        <f t="shared" si="1"/>
        <v>133</v>
      </c>
    </row>
    <row r="47" spans="1:6" x14ac:dyDescent="0.3">
      <c r="A47" s="8" t="s">
        <v>40</v>
      </c>
      <c r="B47" s="37">
        <v>750</v>
      </c>
      <c r="C47" s="1">
        <v>65</v>
      </c>
      <c r="D47" s="7">
        <v>1.31</v>
      </c>
      <c r="E47" s="20">
        <v>61</v>
      </c>
      <c r="F47" s="28">
        <f t="shared" si="1"/>
        <v>61</v>
      </c>
    </row>
    <row r="48" spans="1:6" x14ac:dyDescent="0.3">
      <c r="A48" s="9" t="s">
        <v>41</v>
      </c>
      <c r="B48" s="38"/>
      <c r="C48" s="1">
        <v>105</v>
      </c>
      <c r="D48" s="7">
        <v>1.36</v>
      </c>
      <c r="E48" s="20">
        <v>86</v>
      </c>
      <c r="F48" s="28">
        <f t="shared" si="1"/>
        <v>86</v>
      </c>
    </row>
    <row r="49" spans="1:6" x14ac:dyDescent="0.3">
      <c r="A49" s="10" t="s">
        <v>42</v>
      </c>
      <c r="B49" s="38"/>
      <c r="C49" s="1">
        <v>145</v>
      </c>
      <c r="D49" s="7">
        <v>1.35</v>
      </c>
      <c r="E49" s="20">
        <v>111</v>
      </c>
      <c r="F49" s="28">
        <f t="shared" si="1"/>
        <v>111</v>
      </c>
    </row>
    <row r="50" spans="1:6" x14ac:dyDescent="0.3">
      <c r="A50" s="11" t="s">
        <v>43</v>
      </c>
      <c r="B50" s="38"/>
      <c r="C50" s="1">
        <v>185</v>
      </c>
      <c r="D50" s="7">
        <v>1.39</v>
      </c>
      <c r="E50" s="20">
        <v>135</v>
      </c>
      <c r="F50" s="28">
        <f t="shared" si="1"/>
        <v>135</v>
      </c>
    </row>
    <row r="51" spans="1:6" x14ac:dyDescent="0.3">
      <c r="A51" s="12" t="s">
        <v>44</v>
      </c>
      <c r="B51" s="39"/>
      <c r="C51" s="1">
        <v>225</v>
      </c>
      <c r="D51" s="7">
        <v>1.4</v>
      </c>
      <c r="E51" s="20">
        <v>163</v>
      </c>
      <c r="F51" s="28">
        <f t="shared" si="1"/>
        <v>163</v>
      </c>
    </row>
    <row r="52" spans="1:6" x14ac:dyDescent="0.3">
      <c r="A52" s="8" t="s">
        <v>45</v>
      </c>
      <c r="B52" s="36">
        <v>900</v>
      </c>
      <c r="C52" s="2">
        <v>65</v>
      </c>
      <c r="D52" s="7">
        <v>1.31</v>
      </c>
      <c r="E52" s="2">
        <v>72</v>
      </c>
      <c r="F52" s="28">
        <f t="shared" si="1"/>
        <v>72</v>
      </c>
    </row>
    <row r="53" spans="1:6" x14ac:dyDescent="0.3">
      <c r="A53" s="9" t="s">
        <v>46</v>
      </c>
      <c r="B53" s="36"/>
      <c r="C53" s="2">
        <v>105</v>
      </c>
      <c r="D53" s="7">
        <v>1.36</v>
      </c>
      <c r="E53" s="2">
        <v>101</v>
      </c>
      <c r="F53" s="28">
        <f t="shared" si="1"/>
        <v>101</v>
      </c>
    </row>
    <row r="54" spans="1:6" x14ac:dyDescent="0.3">
      <c r="A54" s="10" t="s">
        <v>47</v>
      </c>
      <c r="B54" s="36"/>
      <c r="C54" s="2">
        <v>145</v>
      </c>
      <c r="D54" s="7">
        <v>1.35</v>
      </c>
      <c r="E54" s="2">
        <v>131</v>
      </c>
      <c r="F54" s="28">
        <f t="shared" si="1"/>
        <v>131</v>
      </c>
    </row>
    <row r="55" spans="1:6" x14ac:dyDescent="0.3">
      <c r="A55" s="11" t="s">
        <v>48</v>
      </c>
      <c r="B55" s="36"/>
      <c r="C55" s="2">
        <v>185</v>
      </c>
      <c r="D55" s="7">
        <v>1.39</v>
      </c>
      <c r="E55" s="2">
        <v>160</v>
      </c>
      <c r="F55" s="28">
        <f t="shared" si="1"/>
        <v>160</v>
      </c>
    </row>
    <row r="56" spans="1:6" x14ac:dyDescent="0.3">
      <c r="A56" s="12" t="s">
        <v>49</v>
      </c>
      <c r="B56" s="36"/>
      <c r="C56" s="2">
        <v>225</v>
      </c>
      <c r="D56" s="7">
        <v>1.4</v>
      </c>
      <c r="E56" s="2">
        <v>193</v>
      </c>
      <c r="F56" s="28">
        <f t="shared" si="1"/>
        <v>193</v>
      </c>
    </row>
    <row r="57" spans="1:6" x14ac:dyDescent="0.3">
      <c r="A57" s="8" t="s">
        <v>50</v>
      </c>
      <c r="B57" s="36">
        <v>1000</v>
      </c>
      <c r="C57" s="2">
        <v>65</v>
      </c>
      <c r="D57" s="7">
        <v>1.32</v>
      </c>
      <c r="E57" s="2">
        <v>79</v>
      </c>
      <c r="F57" s="28">
        <f t="shared" si="1"/>
        <v>79</v>
      </c>
    </row>
    <row r="58" spans="1:6" x14ac:dyDescent="0.3">
      <c r="A58" s="9" t="s">
        <v>51</v>
      </c>
      <c r="B58" s="36"/>
      <c r="C58" s="2">
        <v>105</v>
      </c>
      <c r="D58" s="7">
        <v>1.36</v>
      </c>
      <c r="E58" s="2">
        <v>111</v>
      </c>
      <c r="F58" s="28">
        <f t="shared" si="1"/>
        <v>111</v>
      </c>
    </row>
    <row r="59" spans="1:6" x14ac:dyDescent="0.3">
      <c r="A59" s="10" t="s">
        <v>52</v>
      </c>
      <c r="B59" s="36"/>
      <c r="C59" s="2">
        <v>145</v>
      </c>
      <c r="D59" s="7">
        <v>1.35</v>
      </c>
      <c r="E59" s="2">
        <v>144</v>
      </c>
      <c r="F59" s="28">
        <f t="shared" si="1"/>
        <v>144</v>
      </c>
    </row>
    <row r="60" spans="1:6" x14ac:dyDescent="0.3">
      <c r="A60" s="11" t="s">
        <v>53</v>
      </c>
      <c r="B60" s="36"/>
      <c r="C60" s="2">
        <v>185</v>
      </c>
      <c r="D60" s="7">
        <v>1.38</v>
      </c>
      <c r="E60" s="2">
        <v>176</v>
      </c>
      <c r="F60" s="28">
        <f t="shared" si="1"/>
        <v>176</v>
      </c>
    </row>
    <row r="61" spans="1:6" x14ac:dyDescent="0.3">
      <c r="A61" s="12" t="s">
        <v>54</v>
      </c>
      <c r="B61" s="36"/>
      <c r="C61" s="2">
        <v>225</v>
      </c>
      <c r="D61" s="7">
        <v>1.4</v>
      </c>
      <c r="E61" s="2">
        <v>212</v>
      </c>
      <c r="F61" s="28">
        <f t="shared" si="1"/>
        <v>212</v>
      </c>
    </row>
    <row r="62" spans="1:6" x14ac:dyDescent="0.3">
      <c r="A62" s="8" t="s">
        <v>55</v>
      </c>
      <c r="B62" s="36">
        <v>1100</v>
      </c>
      <c r="C62" s="2">
        <v>65</v>
      </c>
      <c r="D62" s="7">
        <v>1.32</v>
      </c>
      <c r="E62" s="2">
        <v>87</v>
      </c>
      <c r="F62" s="28">
        <f t="shared" si="1"/>
        <v>87</v>
      </c>
    </row>
    <row r="63" spans="1:6" x14ac:dyDescent="0.3">
      <c r="A63" s="13" t="s">
        <v>56</v>
      </c>
      <c r="B63" s="36"/>
      <c r="C63" s="2">
        <v>105</v>
      </c>
      <c r="D63" s="7">
        <v>1.35</v>
      </c>
      <c r="E63" s="2">
        <v>122</v>
      </c>
      <c r="F63" s="28">
        <f t="shared" si="1"/>
        <v>122</v>
      </c>
    </row>
    <row r="64" spans="1:6" x14ac:dyDescent="0.3">
      <c r="A64" s="14" t="s">
        <v>57</v>
      </c>
      <c r="B64" s="36"/>
      <c r="C64" s="2">
        <v>145</v>
      </c>
      <c r="D64" s="7">
        <v>1.35</v>
      </c>
      <c r="E64" s="2">
        <v>157</v>
      </c>
      <c r="F64" s="28">
        <f t="shared" si="1"/>
        <v>157</v>
      </c>
    </row>
    <row r="65" spans="1:6" x14ac:dyDescent="0.3">
      <c r="A65" s="15" t="s">
        <v>58</v>
      </c>
      <c r="B65" s="36"/>
      <c r="C65" s="2">
        <v>185</v>
      </c>
      <c r="D65" s="7">
        <v>1.38</v>
      </c>
      <c r="E65" s="2">
        <v>192</v>
      </c>
      <c r="F65" s="28">
        <f t="shared" si="1"/>
        <v>192</v>
      </c>
    </row>
    <row r="66" spans="1:6" x14ac:dyDescent="0.3">
      <c r="A66" s="16" t="s">
        <v>59</v>
      </c>
      <c r="B66" s="36"/>
      <c r="C66" s="2">
        <v>225</v>
      </c>
      <c r="D66" s="7">
        <v>1.4</v>
      </c>
      <c r="E66" s="2">
        <v>232</v>
      </c>
      <c r="F66" s="28">
        <f t="shared" si="1"/>
        <v>232</v>
      </c>
    </row>
    <row r="67" spans="1:6" x14ac:dyDescent="0.3">
      <c r="A67" s="8" t="s">
        <v>60</v>
      </c>
      <c r="B67" s="36">
        <v>1200</v>
      </c>
      <c r="C67" s="2">
        <v>65</v>
      </c>
      <c r="D67" s="7">
        <v>1.32</v>
      </c>
      <c r="E67" s="2">
        <v>94</v>
      </c>
      <c r="F67" s="28">
        <f t="shared" si="1"/>
        <v>94</v>
      </c>
    </row>
    <row r="68" spans="1:6" x14ac:dyDescent="0.3">
      <c r="A68" s="13" t="s">
        <v>61</v>
      </c>
      <c r="B68" s="36"/>
      <c r="C68" s="2">
        <v>105</v>
      </c>
      <c r="D68" s="7">
        <v>1.35</v>
      </c>
      <c r="E68" s="2">
        <v>132</v>
      </c>
      <c r="F68" s="28">
        <f t="shared" si="1"/>
        <v>132</v>
      </c>
    </row>
    <row r="69" spans="1:6" x14ac:dyDescent="0.3">
      <c r="A69" s="14" t="s">
        <v>62</v>
      </c>
      <c r="B69" s="36"/>
      <c r="C69" s="2">
        <v>145</v>
      </c>
      <c r="D69" s="7">
        <v>1.35</v>
      </c>
      <c r="E69" s="2">
        <v>170</v>
      </c>
      <c r="F69" s="28">
        <f t="shared" si="1"/>
        <v>170</v>
      </c>
    </row>
    <row r="70" spans="1:6" x14ac:dyDescent="0.3">
      <c r="A70" s="15" t="s">
        <v>63</v>
      </c>
      <c r="B70" s="36"/>
      <c r="C70" s="2">
        <v>185</v>
      </c>
      <c r="D70" s="7">
        <v>1.38</v>
      </c>
      <c r="E70" s="2">
        <v>209</v>
      </c>
      <c r="F70" s="28">
        <f t="shared" si="1"/>
        <v>209</v>
      </c>
    </row>
    <row r="71" spans="1:6" x14ac:dyDescent="0.3">
      <c r="A71" s="16" t="s">
        <v>64</v>
      </c>
      <c r="B71" s="36"/>
      <c r="C71" s="2">
        <v>225</v>
      </c>
      <c r="D71" s="7">
        <v>1.4</v>
      </c>
      <c r="E71" s="2">
        <v>251</v>
      </c>
      <c r="F71" s="28">
        <f t="shared" ref="F71:F102" si="2">E71*(($E$4/$G$4)^D71)</f>
        <v>251</v>
      </c>
    </row>
    <row r="72" spans="1:6" x14ac:dyDescent="0.3">
      <c r="A72" s="8" t="s">
        <v>65</v>
      </c>
      <c r="B72" s="36">
        <v>1500</v>
      </c>
      <c r="C72" s="2">
        <v>65</v>
      </c>
      <c r="D72" s="7">
        <v>1.32</v>
      </c>
      <c r="E72" s="2">
        <v>117</v>
      </c>
      <c r="F72" s="28">
        <f t="shared" si="2"/>
        <v>117</v>
      </c>
    </row>
    <row r="73" spans="1:6" x14ac:dyDescent="0.3">
      <c r="A73" s="13" t="s">
        <v>66</v>
      </c>
      <c r="B73" s="36"/>
      <c r="C73" s="2">
        <v>105</v>
      </c>
      <c r="D73" s="7">
        <v>1.35</v>
      </c>
      <c r="E73" s="2">
        <v>163</v>
      </c>
      <c r="F73" s="28">
        <f t="shared" si="2"/>
        <v>163</v>
      </c>
    </row>
    <row r="74" spans="1:6" x14ac:dyDescent="0.3">
      <c r="A74" s="14" t="s">
        <v>67</v>
      </c>
      <c r="B74" s="36"/>
      <c r="C74" s="2">
        <v>145</v>
      </c>
      <c r="D74" s="7">
        <v>1.35</v>
      </c>
      <c r="E74" s="2">
        <v>208</v>
      </c>
      <c r="F74" s="28">
        <f t="shared" si="2"/>
        <v>208</v>
      </c>
    </row>
    <row r="75" spans="1:6" x14ac:dyDescent="0.3">
      <c r="A75" s="15" t="s">
        <v>68</v>
      </c>
      <c r="B75" s="36"/>
      <c r="C75" s="2">
        <v>185</v>
      </c>
      <c r="D75" s="7">
        <v>1.37</v>
      </c>
      <c r="E75" s="2">
        <v>257</v>
      </c>
      <c r="F75" s="28">
        <f t="shared" si="2"/>
        <v>257</v>
      </c>
    </row>
    <row r="76" spans="1:6" x14ac:dyDescent="0.3">
      <c r="A76" s="16" t="s">
        <v>69</v>
      </c>
      <c r="B76" s="36"/>
      <c r="C76" s="2">
        <v>225</v>
      </c>
      <c r="D76" s="7">
        <v>1.4</v>
      </c>
      <c r="E76" s="2">
        <v>307</v>
      </c>
      <c r="F76" s="28">
        <f t="shared" si="2"/>
        <v>307</v>
      </c>
    </row>
    <row r="77" spans="1:6" x14ac:dyDescent="0.3">
      <c r="A77" s="8" t="s">
        <v>70</v>
      </c>
      <c r="B77" s="36">
        <v>1800</v>
      </c>
      <c r="C77" s="2">
        <v>65</v>
      </c>
      <c r="D77" s="7">
        <v>1.32</v>
      </c>
      <c r="E77" s="2">
        <v>141</v>
      </c>
      <c r="F77" s="28">
        <f t="shared" si="2"/>
        <v>141</v>
      </c>
    </row>
    <row r="78" spans="1:6" x14ac:dyDescent="0.3">
      <c r="A78" s="13" t="s">
        <v>72</v>
      </c>
      <c r="B78" s="36"/>
      <c r="C78" s="2">
        <v>105</v>
      </c>
      <c r="D78" s="7">
        <v>1.35</v>
      </c>
      <c r="E78" s="2">
        <v>193</v>
      </c>
      <c r="F78" s="28">
        <f t="shared" si="2"/>
        <v>193</v>
      </c>
    </row>
    <row r="79" spans="1:6" x14ac:dyDescent="0.3">
      <c r="A79" s="14" t="s">
        <v>71</v>
      </c>
      <c r="B79" s="36"/>
      <c r="C79" s="2">
        <v>145</v>
      </c>
      <c r="D79" s="7">
        <v>1.34</v>
      </c>
      <c r="E79" s="2">
        <v>246</v>
      </c>
      <c r="F79" s="28">
        <f t="shared" si="2"/>
        <v>246</v>
      </c>
    </row>
    <row r="80" spans="1:6" x14ac:dyDescent="0.3">
      <c r="A80" s="15" t="s">
        <v>73</v>
      </c>
      <c r="B80" s="36"/>
      <c r="C80" s="2">
        <v>185</v>
      </c>
      <c r="D80" s="7">
        <v>1.37</v>
      </c>
      <c r="E80" s="2">
        <v>305</v>
      </c>
      <c r="F80" s="28">
        <f t="shared" si="2"/>
        <v>305</v>
      </c>
    </row>
    <row r="81" spans="1:6" x14ac:dyDescent="0.3">
      <c r="A81" s="16" t="s">
        <v>74</v>
      </c>
      <c r="B81" s="36"/>
      <c r="C81" s="2">
        <v>225</v>
      </c>
      <c r="D81" s="7">
        <v>1.39</v>
      </c>
      <c r="E81" s="2">
        <v>361</v>
      </c>
      <c r="F81" s="28">
        <f t="shared" si="2"/>
        <v>361</v>
      </c>
    </row>
    <row r="82" spans="1:6" x14ac:dyDescent="0.3">
      <c r="A82" s="8" t="s">
        <v>75</v>
      </c>
      <c r="B82" s="36">
        <v>2000</v>
      </c>
      <c r="C82" s="2">
        <v>65</v>
      </c>
      <c r="D82" s="7">
        <v>1.32</v>
      </c>
      <c r="E82" s="2">
        <v>157</v>
      </c>
      <c r="F82" s="28">
        <f t="shared" si="2"/>
        <v>157</v>
      </c>
    </row>
    <row r="83" spans="1:6" x14ac:dyDescent="0.3">
      <c r="A83" s="13" t="s">
        <v>76</v>
      </c>
      <c r="B83" s="36"/>
      <c r="C83" s="2">
        <v>105</v>
      </c>
      <c r="D83" s="7">
        <v>1.34</v>
      </c>
      <c r="E83" s="2">
        <v>214</v>
      </c>
      <c r="F83" s="28">
        <f t="shared" si="2"/>
        <v>214</v>
      </c>
    </row>
    <row r="84" spans="1:6" x14ac:dyDescent="0.3">
      <c r="A84" s="14" t="s">
        <v>77</v>
      </c>
      <c r="B84" s="36"/>
      <c r="C84" s="2">
        <v>145</v>
      </c>
      <c r="D84" s="7">
        <v>1.34</v>
      </c>
      <c r="E84" s="2">
        <v>270</v>
      </c>
      <c r="F84" s="28">
        <f t="shared" si="2"/>
        <v>270</v>
      </c>
    </row>
    <row r="85" spans="1:6" x14ac:dyDescent="0.3">
      <c r="A85" s="15" t="s">
        <v>78</v>
      </c>
      <c r="B85" s="36"/>
      <c r="C85" s="2">
        <v>185</v>
      </c>
      <c r="D85" s="7">
        <v>1.37</v>
      </c>
      <c r="E85" s="2">
        <v>337</v>
      </c>
      <c r="F85" s="28">
        <f t="shared" si="2"/>
        <v>337</v>
      </c>
    </row>
    <row r="86" spans="1:6" x14ac:dyDescent="0.3">
      <c r="A86" s="16" t="s">
        <v>79</v>
      </c>
      <c r="B86" s="36"/>
      <c r="C86" s="2">
        <v>225</v>
      </c>
      <c r="D86" s="7">
        <v>1.39</v>
      </c>
      <c r="E86" s="2">
        <v>397</v>
      </c>
      <c r="F86" s="28">
        <f t="shared" si="2"/>
        <v>397</v>
      </c>
    </row>
    <row r="87" spans="1:6" x14ac:dyDescent="0.3">
      <c r="A87" s="8" t="s">
        <v>80</v>
      </c>
      <c r="B87" s="36">
        <v>2200</v>
      </c>
      <c r="C87" s="2">
        <v>65</v>
      </c>
      <c r="D87" s="7">
        <v>1.32</v>
      </c>
      <c r="E87" s="2">
        <v>175</v>
      </c>
      <c r="F87" s="28">
        <f t="shared" si="2"/>
        <v>175</v>
      </c>
    </row>
    <row r="88" spans="1:6" x14ac:dyDescent="0.3">
      <c r="A88" s="13" t="s">
        <v>81</v>
      </c>
      <c r="B88" s="36"/>
      <c r="C88" s="2">
        <v>105</v>
      </c>
      <c r="D88" s="7">
        <v>1.34</v>
      </c>
      <c r="E88" s="2">
        <v>235</v>
      </c>
      <c r="F88" s="28">
        <f t="shared" si="2"/>
        <v>235</v>
      </c>
    </row>
    <row r="89" spans="1:6" x14ac:dyDescent="0.3">
      <c r="A89" s="14" t="s">
        <v>82</v>
      </c>
      <c r="B89" s="36"/>
      <c r="C89" s="2">
        <v>145</v>
      </c>
      <c r="D89" s="7">
        <v>1.34</v>
      </c>
      <c r="E89" s="2">
        <v>295</v>
      </c>
      <c r="F89" s="28">
        <f t="shared" si="2"/>
        <v>295</v>
      </c>
    </row>
    <row r="90" spans="1:6" x14ac:dyDescent="0.3">
      <c r="A90" s="15" t="s">
        <v>83</v>
      </c>
      <c r="B90" s="36"/>
      <c r="C90" s="2">
        <v>185</v>
      </c>
      <c r="D90" s="7">
        <v>1.36</v>
      </c>
      <c r="E90" s="2">
        <v>369</v>
      </c>
      <c r="F90" s="28">
        <f t="shared" si="2"/>
        <v>369</v>
      </c>
    </row>
    <row r="91" spans="1:6" x14ac:dyDescent="0.3">
      <c r="A91" s="16" t="s">
        <v>84</v>
      </c>
      <c r="B91" s="36"/>
      <c r="C91" s="2">
        <v>225</v>
      </c>
      <c r="D91" s="7">
        <v>1.39</v>
      </c>
      <c r="E91" s="2">
        <v>432</v>
      </c>
      <c r="F91" s="28">
        <f t="shared" si="2"/>
        <v>432</v>
      </c>
    </row>
    <row r="92" spans="1:6" x14ac:dyDescent="0.3">
      <c r="A92" s="8" t="s">
        <v>85</v>
      </c>
      <c r="B92" s="36">
        <v>2500</v>
      </c>
      <c r="C92" s="2">
        <v>65</v>
      </c>
      <c r="D92" s="7">
        <v>1.32</v>
      </c>
      <c r="E92" s="2">
        <v>201</v>
      </c>
      <c r="F92" s="28">
        <f t="shared" si="2"/>
        <v>201</v>
      </c>
    </row>
    <row r="93" spans="1:6" x14ac:dyDescent="0.3">
      <c r="A93" s="13" t="s">
        <v>86</v>
      </c>
      <c r="B93" s="36"/>
      <c r="C93" s="2">
        <v>105</v>
      </c>
      <c r="D93" s="7">
        <v>1.34</v>
      </c>
      <c r="E93" s="2">
        <v>266</v>
      </c>
      <c r="F93" s="28">
        <f t="shared" si="2"/>
        <v>266</v>
      </c>
    </row>
    <row r="94" spans="1:6" x14ac:dyDescent="0.3">
      <c r="A94" s="14" t="s">
        <v>87</v>
      </c>
      <c r="B94" s="36"/>
      <c r="C94" s="2">
        <v>145</v>
      </c>
      <c r="D94" s="7">
        <v>1.34</v>
      </c>
      <c r="E94" s="2">
        <v>331</v>
      </c>
      <c r="F94" s="28">
        <f t="shared" si="2"/>
        <v>331</v>
      </c>
    </row>
    <row r="95" spans="1:6" x14ac:dyDescent="0.3">
      <c r="A95" s="15" t="s">
        <v>88</v>
      </c>
      <c r="B95" s="36"/>
      <c r="C95" s="2">
        <v>185</v>
      </c>
      <c r="D95" s="7">
        <v>1.36</v>
      </c>
      <c r="E95" s="2">
        <v>417</v>
      </c>
      <c r="F95" s="28">
        <f t="shared" si="2"/>
        <v>417</v>
      </c>
    </row>
    <row r="96" spans="1:6" x14ac:dyDescent="0.3">
      <c r="A96" s="16" t="s">
        <v>89</v>
      </c>
      <c r="B96" s="36"/>
      <c r="C96" s="2">
        <v>225</v>
      </c>
      <c r="D96" s="7">
        <v>1.39</v>
      </c>
      <c r="E96" s="2">
        <v>483</v>
      </c>
      <c r="F96" s="28">
        <f t="shared" si="2"/>
        <v>483</v>
      </c>
    </row>
    <row r="97" spans="1:6" x14ac:dyDescent="0.3">
      <c r="A97" s="8" t="s">
        <v>90</v>
      </c>
      <c r="B97" s="36">
        <v>2800</v>
      </c>
      <c r="C97" s="2">
        <v>65</v>
      </c>
      <c r="D97" s="7">
        <v>1.33</v>
      </c>
      <c r="E97" s="2">
        <v>230</v>
      </c>
      <c r="F97" s="28">
        <f t="shared" si="2"/>
        <v>230</v>
      </c>
    </row>
    <row r="98" spans="1:6" x14ac:dyDescent="0.3">
      <c r="A98" s="13" t="s">
        <v>91</v>
      </c>
      <c r="B98" s="36"/>
      <c r="C98" s="2">
        <v>105</v>
      </c>
      <c r="D98" s="7">
        <v>1.34</v>
      </c>
      <c r="E98" s="2">
        <v>297</v>
      </c>
      <c r="F98" s="28">
        <f t="shared" si="2"/>
        <v>297</v>
      </c>
    </row>
    <row r="99" spans="1:6" x14ac:dyDescent="0.3">
      <c r="A99" s="14" t="s">
        <v>92</v>
      </c>
      <c r="B99" s="36"/>
      <c r="C99" s="2">
        <v>145</v>
      </c>
      <c r="D99" s="7">
        <v>1.34</v>
      </c>
      <c r="E99" s="2">
        <v>366</v>
      </c>
      <c r="F99" s="28">
        <f t="shared" si="2"/>
        <v>366</v>
      </c>
    </row>
    <row r="100" spans="1:6" x14ac:dyDescent="0.3">
      <c r="A100" s="15" t="s">
        <v>93</v>
      </c>
      <c r="B100" s="36"/>
      <c r="C100" s="2">
        <v>185</v>
      </c>
      <c r="D100" s="7">
        <v>1.35</v>
      </c>
      <c r="E100" s="2">
        <v>466</v>
      </c>
      <c r="F100" s="28">
        <f t="shared" si="2"/>
        <v>466</v>
      </c>
    </row>
    <row r="101" spans="1:6" x14ac:dyDescent="0.3">
      <c r="A101" s="16" t="s">
        <v>94</v>
      </c>
      <c r="B101" s="36"/>
      <c r="C101" s="2">
        <v>225</v>
      </c>
      <c r="D101" s="7">
        <v>1.38</v>
      </c>
      <c r="E101" s="2">
        <v>533</v>
      </c>
      <c r="F101" s="28">
        <f t="shared" si="2"/>
        <v>533</v>
      </c>
    </row>
    <row r="102" spans="1:6" x14ac:dyDescent="0.3">
      <c r="A102" s="8" t="s">
        <v>95</v>
      </c>
      <c r="B102" s="36">
        <v>3000</v>
      </c>
      <c r="C102" s="2">
        <v>65</v>
      </c>
      <c r="D102" s="7">
        <v>1.33</v>
      </c>
      <c r="E102" s="2">
        <v>250</v>
      </c>
      <c r="F102" s="28">
        <f t="shared" si="2"/>
        <v>250</v>
      </c>
    </row>
    <row r="103" spans="1:6" x14ac:dyDescent="0.3">
      <c r="A103" s="13" t="s">
        <v>96</v>
      </c>
      <c r="B103" s="36"/>
      <c r="C103" s="2">
        <v>105</v>
      </c>
      <c r="D103" s="7">
        <v>1.33</v>
      </c>
      <c r="E103" s="2">
        <v>318</v>
      </c>
      <c r="F103" s="28">
        <f t="shared" ref="F103:F106" si="3">E103*(($E$4/$G$4)^D103)</f>
        <v>318</v>
      </c>
    </row>
    <row r="104" spans="1:6" x14ac:dyDescent="0.3">
      <c r="A104" s="14" t="s">
        <v>97</v>
      </c>
      <c r="B104" s="36"/>
      <c r="C104" s="2">
        <v>145</v>
      </c>
      <c r="D104" s="7">
        <v>1.34</v>
      </c>
      <c r="E104" s="2">
        <v>390</v>
      </c>
      <c r="F104" s="28">
        <f t="shared" si="3"/>
        <v>390</v>
      </c>
    </row>
    <row r="105" spans="1:6" x14ac:dyDescent="0.3">
      <c r="A105" s="15" t="s">
        <v>98</v>
      </c>
      <c r="B105" s="36"/>
      <c r="C105" s="2">
        <v>185</v>
      </c>
      <c r="D105" s="7">
        <v>1.35</v>
      </c>
      <c r="E105" s="2">
        <v>498</v>
      </c>
      <c r="F105" s="28">
        <f t="shared" si="3"/>
        <v>498</v>
      </c>
    </row>
    <row r="106" spans="1:6" x14ac:dyDescent="0.3">
      <c r="A106" s="16" t="s">
        <v>99</v>
      </c>
      <c r="B106" s="36"/>
      <c r="C106" s="2">
        <v>225</v>
      </c>
      <c r="D106" s="7">
        <v>1.38</v>
      </c>
      <c r="E106" s="2">
        <v>566</v>
      </c>
      <c r="F106" s="28">
        <f t="shared" si="3"/>
        <v>566</v>
      </c>
    </row>
  </sheetData>
  <mergeCells count="20">
    <mergeCell ref="B87:B91"/>
    <mergeCell ref="B92:B96"/>
    <mergeCell ref="B97:B101"/>
    <mergeCell ref="B102:B106"/>
    <mergeCell ref="B57:B61"/>
    <mergeCell ref="B62:B66"/>
    <mergeCell ref="B67:B71"/>
    <mergeCell ref="B72:B76"/>
    <mergeCell ref="B77:B81"/>
    <mergeCell ref="B82:B86"/>
    <mergeCell ref="B52:B56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1"/>
  <sheetViews>
    <sheetView zoomScaleNormal="100" workbookViewId="0">
      <selection activeCell="I24" sqref="I24"/>
    </sheetView>
  </sheetViews>
  <sheetFormatPr defaultRowHeight="14.4" x14ac:dyDescent="0.3"/>
  <cols>
    <col min="1" max="10" width="16.6640625" customWidth="1"/>
  </cols>
  <sheetData>
    <row r="3" spans="1:7" x14ac:dyDescent="0.3">
      <c r="A3" s="35" t="s">
        <v>106</v>
      </c>
      <c r="B3" s="35" t="s">
        <v>107</v>
      </c>
      <c r="C3" s="35" t="s">
        <v>108</v>
      </c>
      <c r="D3" s="35" t="s">
        <v>109</v>
      </c>
      <c r="E3" s="35" t="s">
        <v>110</v>
      </c>
      <c r="F3" s="26"/>
      <c r="G3" s="35" t="s">
        <v>111</v>
      </c>
    </row>
    <row r="4" spans="1:7" x14ac:dyDescent="0.3">
      <c r="A4" s="31">
        <v>75</v>
      </c>
      <c r="B4" s="31">
        <v>65</v>
      </c>
      <c r="C4" s="31">
        <v>20</v>
      </c>
      <c r="D4" s="31">
        <f>(A4+B4)/2-C4</f>
        <v>50</v>
      </c>
      <c r="E4" s="33">
        <f>ROUND((A4-B4)/LN((A4-C4)/(B4-C4)),2)</f>
        <v>49.83</v>
      </c>
      <c r="F4" s="23"/>
      <c r="G4" s="24">
        <v>49.83</v>
      </c>
    </row>
    <row r="6" spans="1:7" ht="27" customHeight="1" x14ac:dyDescent="0.3">
      <c r="A6" s="22" t="s">
        <v>100</v>
      </c>
      <c r="B6" s="22" t="s">
        <v>101</v>
      </c>
      <c r="C6" s="22" t="s">
        <v>102</v>
      </c>
      <c r="D6" s="22" t="s">
        <v>103</v>
      </c>
      <c r="E6" s="22" t="s">
        <v>104</v>
      </c>
      <c r="F6" s="22" t="s">
        <v>105</v>
      </c>
    </row>
    <row r="7" spans="1:7" x14ac:dyDescent="0.3">
      <c r="A7" s="17">
        <v>2027</v>
      </c>
      <c r="B7" s="37">
        <v>270</v>
      </c>
      <c r="C7" s="1">
        <v>65</v>
      </c>
      <c r="D7" s="6">
        <v>1.3</v>
      </c>
      <c r="E7" s="21">
        <v>23</v>
      </c>
      <c r="F7" s="29">
        <f t="shared" ref="F7:F41" si="0">E7*(($E$4/$G$4)^D7)</f>
        <v>23</v>
      </c>
    </row>
    <row r="8" spans="1:7" x14ac:dyDescent="0.3">
      <c r="A8" s="9">
        <v>3027</v>
      </c>
      <c r="B8" s="38"/>
      <c r="C8" s="1">
        <v>105</v>
      </c>
      <c r="D8" s="5">
        <v>1.3</v>
      </c>
      <c r="E8" s="21">
        <v>28</v>
      </c>
      <c r="F8" s="29">
        <f t="shared" si="0"/>
        <v>28</v>
      </c>
    </row>
    <row r="9" spans="1:7" x14ac:dyDescent="0.3">
      <c r="A9" s="18">
        <v>4027</v>
      </c>
      <c r="B9" s="38"/>
      <c r="C9" s="1">
        <v>145</v>
      </c>
      <c r="D9" s="6">
        <v>1.3</v>
      </c>
      <c r="E9" s="21">
        <v>35</v>
      </c>
      <c r="F9" s="29">
        <f t="shared" si="0"/>
        <v>35</v>
      </c>
    </row>
    <row r="10" spans="1:7" x14ac:dyDescent="0.3">
      <c r="A10" s="11">
        <v>5027</v>
      </c>
      <c r="B10" s="38"/>
      <c r="C10" s="1">
        <v>185</v>
      </c>
      <c r="D10" s="6">
        <v>1.3</v>
      </c>
      <c r="E10" s="21">
        <v>43</v>
      </c>
      <c r="F10" s="29">
        <f t="shared" si="0"/>
        <v>43</v>
      </c>
    </row>
    <row r="11" spans="1:7" x14ac:dyDescent="0.3">
      <c r="A11" s="12">
        <v>6027</v>
      </c>
      <c r="B11" s="39"/>
      <c r="C11" s="1">
        <v>225</v>
      </c>
      <c r="D11" s="6">
        <v>1.3</v>
      </c>
      <c r="E11" s="21">
        <v>50</v>
      </c>
      <c r="F11" s="29">
        <f t="shared" si="0"/>
        <v>50</v>
      </c>
    </row>
    <row r="12" spans="1:7" x14ac:dyDescent="0.3">
      <c r="A12" s="17">
        <v>2037</v>
      </c>
      <c r="B12" s="37">
        <v>370</v>
      </c>
      <c r="C12" s="1">
        <v>65</v>
      </c>
      <c r="D12" s="6">
        <v>1.3</v>
      </c>
      <c r="E12" s="21">
        <v>27</v>
      </c>
      <c r="F12" s="29">
        <f t="shared" si="0"/>
        <v>27</v>
      </c>
    </row>
    <row r="13" spans="1:7" x14ac:dyDescent="0.3">
      <c r="A13" s="9">
        <v>3037</v>
      </c>
      <c r="B13" s="38"/>
      <c r="C13" s="1">
        <v>105</v>
      </c>
      <c r="D13" s="5">
        <v>1.3</v>
      </c>
      <c r="E13" s="21">
        <v>38</v>
      </c>
      <c r="F13" s="29">
        <f t="shared" si="0"/>
        <v>38</v>
      </c>
    </row>
    <row r="14" spans="1:7" x14ac:dyDescent="0.3">
      <c r="A14" s="18">
        <v>4037</v>
      </c>
      <c r="B14" s="38"/>
      <c r="C14" s="1">
        <v>145</v>
      </c>
      <c r="D14" s="5">
        <v>1.3</v>
      </c>
      <c r="E14" s="21">
        <v>48</v>
      </c>
      <c r="F14" s="29">
        <f t="shared" si="0"/>
        <v>48</v>
      </c>
    </row>
    <row r="15" spans="1:7" x14ac:dyDescent="0.3">
      <c r="A15" s="11">
        <v>5037</v>
      </c>
      <c r="B15" s="38"/>
      <c r="C15" s="1">
        <v>185</v>
      </c>
      <c r="D15" s="5">
        <v>1.3</v>
      </c>
      <c r="E15" s="21">
        <v>58</v>
      </c>
      <c r="F15" s="29">
        <f t="shared" si="0"/>
        <v>58</v>
      </c>
    </row>
    <row r="16" spans="1:7" x14ac:dyDescent="0.3">
      <c r="A16" s="12">
        <v>6037</v>
      </c>
      <c r="B16" s="39"/>
      <c r="C16" s="1">
        <v>225</v>
      </c>
      <c r="D16" s="5">
        <v>1.3</v>
      </c>
      <c r="E16" s="21">
        <v>68</v>
      </c>
      <c r="F16" s="29">
        <f t="shared" si="0"/>
        <v>68</v>
      </c>
    </row>
    <row r="17" spans="1:6" x14ac:dyDescent="0.3">
      <c r="A17" s="17">
        <v>2042</v>
      </c>
      <c r="B17" s="37">
        <v>420</v>
      </c>
      <c r="C17" s="1">
        <v>65</v>
      </c>
      <c r="D17" s="6">
        <v>1.3</v>
      </c>
      <c r="E17" s="21">
        <v>31</v>
      </c>
      <c r="F17" s="29">
        <f t="shared" si="0"/>
        <v>31</v>
      </c>
    </row>
    <row r="18" spans="1:6" x14ac:dyDescent="0.3">
      <c r="A18" s="9">
        <v>3042</v>
      </c>
      <c r="B18" s="38"/>
      <c r="C18" s="1">
        <v>105</v>
      </c>
      <c r="D18" s="5">
        <v>1.3</v>
      </c>
      <c r="E18" s="21">
        <v>43</v>
      </c>
      <c r="F18" s="29">
        <f t="shared" si="0"/>
        <v>43</v>
      </c>
    </row>
    <row r="19" spans="1:6" x14ac:dyDescent="0.3">
      <c r="A19" s="18">
        <v>4042</v>
      </c>
      <c r="B19" s="38"/>
      <c r="C19" s="1">
        <v>145</v>
      </c>
      <c r="D19" s="6">
        <v>1.3</v>
      </c>
      <c r="E19" s="21">
        <v>54</v>
      </c>
      <c r="F19" s="29">
        <f t="shared" si="0"/>
        <v>54</v>
      </c>
    </row>
    <row r="20" spans="1:6" x14ac:dyDescent="0.3">
      <c r="A20" s="11">
        <v>5042</v>
      </c>
      <c r="B20" s="38"/>
      <c r="C20" s="1">
        <v>185</v>
      </c>
      <c r="D20" s="6">
        <v>1.3</v>
      </c>
      <c r="E20" s="21">
        <v>66</v>
      </c>
      <c r="F20" s="29">
        <f t="shared" si="0"/>
        <v>66</v>
      </c>
    </row>
    <row r="21" spans="1:6" x14ac:dyDescent="0.3">
      <c r="A21" s="12">
        <v>6042</v>
      </c>
      <c r="B21" s="39"/>
      <c r="C21" s="1">
        <v>225</v>
      </c>
      <c r="D21" s="6">
        <v>1.3</v>
      </c>
      <c r="E21" s="21">
        <v>78</v>
      </c>
      <c r="F21" s="29">
        <f t="shared" si="0"/>
        <v>78</v>
      </c>
    </row>
    <row r="22" spans="1:6" x14ac:dyDescent="0.3">
      <c r="A22" s="17">
        <v>2057</v>
      </c>
      <c r="B22" s="37">
        <v>570</v>
      </c>
      <c r="C22" s="1">
        <v>65</v>
      </c>
      <c r="D22" s="6">
        <v>1.3</v>
      </c>
      <c r="E22" s="21">
        <v>42</v>
      </c>
      <c r="F22" s="29">
        <f t="shared" si="0"/>
        <v>42</v>
      </c>
    </row>
    <row r="23" spans="1:6" x14ac:dyDescent="0.3">
      <c r="A23" s="9">
        <v>3057</v>
      </c>
      <c r="B23" s="38"/>
      <c r="C23" s="1">
        <v>105</v>
      </c>
      <c r="D23" s="5">
        <v>1.3</v>
      </c>
      <c r="E23" s="21">
        <v>58</v>
      </c>
      <c r="F23" s="29">
        <f t="shared" si="0"/>
        <v>58</v>
      </c>
    </row>
    <row r="24" spans="1:6" x14ac:dyDescent="0.3">
      <c r="A24" s="18">
        <v>4057</v>
      </c>
      <c r="B24" s="38"/>
      <c r="C24" s="1">
        <v>145</v>
      </c>
      <c r="D24" s="6">
        <v>1.3</v>
      </c>
      <c r="E24" s="21">
        <v>74</v>
      </c>
      <c r="F24" s="29">
        <f t="shared" si="0"/>
        <v>74</v>
      </c>
    </row>
    <row r="25" spans="1:6" x14ac:dyDescent="0.3">
      <c r="A25" s="11">
        <v>5057</v>
      </c>
      <c r="B25" s="38"/>
      <c r="C25" s="1">
        <v>185</v>
      </c>
      <c r="D25" s="6">
        <v>1.3</v>
      </c>
      <c r="E25" s="21">
        <v>90</v>
      </c>
      <c r="F25" s="29">
        <f t="shared" si="0"/>
        <v>90</v>
      </c>
    </row>
    <row r="26" spans="1:6" x14ac:dyDescent="0.3">
      <c r="A26" s="12">
        <v>6057</v>
      </c>
      <c r="B26" s="39"/>
      <c r="C26" s="1">
        <v>225</v>
      </c>
      <c r="D26" s="6">
        <v>1.3</v>
      </c>
      <c r="E26" s="21">
        <v>105</v>
      </c>
      <c r="F26" s="29">
        <f t="shared" si="0"/>
        <v>105</v>
      </c>
    </row>
    <row r="27" spans="1:6" x14ac:dyDescent="0.3">
      <c r="A27" s="17">
        <v>2067</v>
      </c>
      <c r="B27" s="37">
        <v>670</v>
      </c>
      <c r="C27" s="1">
        <v>65</v>
      </c>
      <c r="D27" s="6">
        <v>1.3</v>
      </c>
      <c r="E27" s="21">
        <v>51</v>
      </c>
      <c r="F27" s="29">
        <f t="shared" si="0"/>
        <v>51</v>
      </c>
    </row>
    <row r="28" spans="1:6" x14ac:dyDescent="0.3">
      <c r="A28" s="9">
        <v>3067</v>
      </c>
      <c r="B28" s="38"/>
      <c r="C28" s="1">
        <v>105</v>
      </c>
      <c r="D28" s="5">
        <v>1.3</v>
      </c>
      <c r="E28" s="21">
        <v>68</v>
      </c>
      <c r="F28" s="29">
        <f t="shared" si="0"/>
        <v>68</v>
      </c>
    </row>
    <row r="29" spans="1:6" x14ac:dyDescent="0.3">
      <c r="A29" s="18">
        <v>4067</v>
      </c>
      <c r="B29" s="38"/>
      <c r="C29" s="1">
        <v>145</v>
      </c>
      <c r="D29" s="6">
        <v>1.3</v>
      </c>
      <c r="E29" s="21">
        <v>86</v>
      </c>
      <c r="F29" s="29">
        <f t="shared" si="0"/>
        <v>86</v>
      </c>
    </row>
    <row r="30" spans="1:6" x14ac:dyDescent="0.3">
      <c r="A30" s="11">
        <v>5067</v>
      </c>
      <c r="B30" s="38"/>
      <c r="C30" s="1">
        <v>185</v>
      </c>
      <c r="D30" s="6">
        <v>1.3</v>
      </c>
      <c r="E30" s="21">
        <v>106</v>
      </c>
      <c r="F30" s="29">
        <f t="shared" si="0"/>
        <v>106</v>
      </c>
    </row>
    <row r="31" spans="1:6" x14ac:dyDescent="0.3">
      <c r="A31" s="12">
        <v>6067</v>
      </c>
      <c r="B31" s="39"/>
      <c r="C31" s="1">
        <v>225</v>
      </c>
      <c r="D31" s="6">
        <v>1.3</v>
      </c>
      <c r="E31" s="21">
        <v>124</v>
      </c>
      <c r="F31" s="29">
        <f t="shared" si="0"/>
        <v>124</v>
      </c>
    </row>
    <row r="32" spans="1:6" x14ac:dyDescent="0.3">
      <c r="A32" s="17">
        <v>2097</v>
      </c>
      <c r="B32" s="37">
        <v>970</v>
      </c>
      <c r="C32" s="1">
        <v>65</v>
      </c>
      <c r="D32" s="6">
        <v>1.3</v>
      </c>
      <c r="E32" s="21">
        <v>72</v>
      </c>
      <c r="F32" s="29">
        <f t="shared" si="0"/>
        <v>72</v>
      </c>
    </row>
    <row r="33" spans="1:6" x14ac:dyDescent="0.3">
      <c r="A33" s="9">
        <v>3097</v>
      </c>
      <c r="B33" s="38"/>
      <c r="C33" s="1">
        <v>105</v>
      </c>
      <c r="D33" s="5">
        <v>1.3</v>
      </c>
      <c r="E33" s="21">
        <v>99</v>
      </c>
      <c r="F33" s="29">
        <f t="shared" si="0"/>
        <v>99</v>
      </c>
    </row>
    <row r="34" spans="1:6" x14ac:dyDescent="0.3">
      <c r="A34" s="18">
        <v>4097</v>
      </c>
      <c r="B34" s="38"/>
      <c r="C34" s="1">
        <v>145</v>
      </c>
      <c r="D34" s="6">
        <v>1.3</v>
      </c>
      <c r="E34" s="21">
        <v>125</v>
      </c>
      <c r="F34" s="29">
        <f t="shared" si="0"/>
        <v>125</v>
      </c>
    </row>
    <row r="35" spans="1:6" x14ac:dyDescent="0.3">
      <c r="A35" s="11">
        <v>5097</v>
      </c>
      <c r="B35" s="38"/>
      <c r="C35" s="1">
        <v>185</v>
      </c>
      <c r="D35" s="6">
        <v>1.3</v>
      </c>
      <c r="E35" s="21">
        <v>153</v>
      </c>
      <c r="F35" s="29">
        <f t="shared" si="0"/>
        <v>153</v>
      </c>
    </row>
    <row r="36" spans="1:6" x14ac:dyDescent="0.3">
      <c r="A36" s="12">
        <v>6097</v>
      </c>
      <c r="B36" s="39"/>
      <c r="C36" s="1">
        <v>225</v>
      </c>
      <c r="D36" s="6">
        <v>1.3</v>
      </c>
      <c r="E36" s="21">
        <v>179</v>
      </c>
      <c r="F36" s="29">
        <f t="shared" si="0"/>
        <v>179</v>
      </c>
    </row>
    <row r="37" spans="1:6" x14ac:dyDescent="0.3">
      <c r="A37" s="17">
        <v>2107</v>
      </c>
      <c r="B37" s="37">
        <v>1070</v>
      </c>
      <c r="C37" s="1">
        <v>65</v>
      </c>
      <c r="D37" s="6">
        <v>1.3</v>
      </c>
      <c r="E37" s="21">
        <v>79</v>
      </c>
      <c r="F37" s="29">
        <f t="shared" si="0"/>
        <v>79</v>
      </c>
    </row>
    <row r="38" spans="1:6" x14ac:dyDescent="0.3">
      <c r="A38" s="9">
        <v>3107</v>
      </c>
      <c r="B38" s="38"/>
      <c r="C38" s="1">
        <v>105</v>
      </c>
      <c r="D38" s="5">
        <v>1.3</v>
      </c>
      <c r="E38" s="21">
        <v>109</v>
      </c>
      <c r="F38" s="29">
        <f t="shared" si="0"/>
        <v>109</v>
      </c>
    </row>
    <row r="39" spans="1:6" x14ac:dyDescent="0.3">
      <c r="A39" s="18">
        <v>4107</v>
      </c>
      <c r="B39" s="38"/>
      <c r="C39" s="1">
        <v>145</v>
      </c>
      <c r="D39" s="6">
        <v>1.3</v>
      </c>
      <c r="E39" s="21">
        <v>138</v>
      </c>
      <c r="F39" s="29">
        <f t="shared" si="0"/>
        <v>138</v>
      </c>
    </row>
    <row r="40" spans="1:6" x14ac:dyDescent="0.3">
      <c r="A40" s="11">
        <v>5107</v>
      </c>
      <c r="B40" s="38"/>
      <c r="C40" s="1">
        <v>185</v>
      </c>
      <c r="D40" s="6">
        <v>1.3</v>
      </c>
      <c r="E40" s="21">
        <v>169</v>
      </c>
      <c r="F40" s="29">
        <f t="shared" si="0"/>
        <v>169</v>
      </c>
    </row>
    <row r="41" spans="1:6" x14ac:dyDescent="0.3">
      <c r="A41" s="12">
        <v>6107</v>
      </c>
      <c r="B41" s="39"/>
      <c r="C41" s="1">
        <v>225</v>
      </c>
      <c r="D41" s="6">
        <v>1.3</v>
      </c>
      <c r="E41" s="21">
        <v>198</v>
      </c>
      <c r="F41" s="29">
        <f t="shared" si="0"/>
        <v>198</v>
      </c>
    </row>
  </sheetData>
  <mergeCells count="7">
    <mergeCell ref="B27:B31"/>
    <mergeCell ref="B32:B36"/>
    <mergeCell ref="B37:B41"/>
    <mergeCell ref="B7:B11"/>
    <mergeCell ref="B12:B16"/>
    <mergeCell ref="B17:B21"/>
    <mergeCell ref="B22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Стандартный трубчатый радиатор </vt:lpstr>
      <vt:lpstr>Sano</vt:lpstr>
      <vt:lpstr>Cambiotherm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Scherer.Hans-Peter@kermi.de</dc:creator>
  <cp:lastModifiedBy>Alexandrov.Vasily@afg-rus.ru</cp:lastModifiedBy>
  <dcterms:created xsi:type="dcterms:W3CDTF">2018-08-07T14:08:55Z</dcterms:created>
  <dcterms:modified xsi:type="dcterms:W3CDTF">2021-09-21T10:39:07Z</dcterms:modified>
</cp:coreProperties>
</file>