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15" windowWidth="16905" windowHeight="7170"/>
  </bookViews>
  <sheets>
    <sheet name="Для заполнения" sheetId="8" r:id="rId1"/>
    <sheet name="Пример заполнения" sheetId="11" r:id="rId2"/>
    <sheet name="Служ. инфо-1а" sheetId="10" state="hidden" r:id="rId3"/>
    <sheet name="Служ. инфо-1б" sheetId="5" state="hidden" r:id="rId4"/>
    <sheet name="Служ. инфо-2а" sheetId="9" state="hidden" r:id="rId5"/>
    <sheet name="Служ. инфо-2б" sheetId="6" state="hidden" r:id="rId6"/>
  </sheets>
  <calcPr calcId="145621"/>
</workbook>
</file>

<file path=xl/calcChain.xml><?xml version="1.0" encoding="utf-8"?>
<calcChain xmlns="http://schemas.openxmlformats.org/spreadsheetml/2006/main">
  <c r="A1" i="10" l="1"/>
  <c r="A12" i="10"/>
  <c r="A13" i="10" s="1"/>
  <c r="A1" i="9"/>
  <c r="A8" i="9" s="1"/>
  <c r="A12" i="9"/>
  <c r="A13" i="9" s="1"/>
  <c r="A14" i="9" s="1"/>
  <c r="A15" i="9" s="1"/>
  <c r="A16" i="9" s="1"/>
  <c r="A1" i="5"/>
  <c r="A14" i="10" l="1"/>
  <c r="B16" i="9"/>
  <c r="C16" i="9" s="1"/>
  <c r="A17" i="9"/>
  <c r="A18" i="9" s="1"/>
  <c r="A19" i="9" s="1"/>
  <c r="B15" i="9"/>
  <c r="B12" i="9"/>
  <c r="C21" i="9"/>
  <c r="B17" i="9"/>
  <c r="B14" i="9"/>
  <c r="B11" i="9"/>
  <c r="B19" i="9"/>
  <c r="C19" i="9" s="1"/>
  <c r="B13" i="9"/>
  <c r="C13" i="9" s="1"/>
  <c r="A12" i="6"/>
  <c r="A13" i="6" s="1"/>
  <c r="C21" i="10" l="1"/>
  <c r="A8" i="10"/>
  <c r="B11" i="10"/>
  <c r="B12" i="10"/>
  <c r="B13" i="10"/>
  <c r="C13" i="10" s="1"/>
  <c r="B14" i="10"/>
  <c r="A15" i="10"/>
  <c r="C15" i="9"/>
  <c r="C11" i="9"/>
  <c r="C20" i="9"/>
  <c r="C12" i="9"/>
  <c r="B18" i="9"/>
  <c r="A7" i="9"/>
  <c r="C14" i="9" s="1"/>
  <c r="A14" i="6"/>
  <c r="C12" i="10" l="1"/>
  <c r="C11" i="10"/>
  <c r="C20" i="10"/>
  <c r="A16" i="10"/>
  <c r="B15" i="10"/>
  <c r="C18" i="9"/>
  <c r="C17" i="9"/>
  <c r="A15" i="6"/>
  <c r="A23" i="9" l="1"/>
  <c r="B16" i="10"/>
  <c r="C16" i="10" s="1"/>
  <c r="A17" i="10"/>
  <c r="C15" i="10"/>
  <c r="A16" i="6"/>
  <c r="A7" i="10" l="1"/>
  <c r="C14" i="10" s="1"/>
  <c r="A2" i="9"/>
  <c r="A18" i="10"/>
  <c r="B17" i="10"/>
  <c r="A17" i="6"/>
  <c r="B18" i="10" l="1"/>
  <c r="A19" i="10"/>
  <c r="B19" i="10" s="1"/>
  <c r="C19" i="10" s="1"/>
  <c r="A18" i="6"/>
  <c r="C18" i="10" l="1"/>
  <c r="C17" i="10"/>
  <c r="A19" i="6"/>
  <c r="A23" i="10" l="1"/>
  <c r="A2" i="10"/>
  <c r="D53" i="8" s="1"/>
  <c r="A12" i="5"/>
  <c r="A13" i="5" s="1"/>
  <c r="A1" i="6"/>
  <c r="D53" i="11" l="1"/>
  <c r="A8" i="5"/>
  <c r="B11" i="6"/>
  <c r="B13" i="6"/>
  <c r="C13" i="6" s="1"/>
  <c r="A8" i="6"/>
  <c r="B12" i="6"/>
  <c r="C21" i="6"/>
  <c r="B14" i="6"/>
  <c r="B15" i="6"/>
  <c r="B16" i="6"/>
  <c r="C16" i="6" s="1"/>
  <c r="B17" i="6"/>
  <c r="B18" i="6"/>
  <c r="B19" i="6"/>
  <c r="C19" i="6" s="1"/>
  <c r="C21" i="5"/>
  <c r="B12" i="5"/>
  <c r="A14" i="5"/>
  <c r="B13" i="5" l="1"/>
  <c r="C13" i="5" s="1"/>
  <c r="A7" i="6"/>
  <c r="B11" i="5"/>
  <c r="C11" i="5" s="1"/>
  <c r="C17" i="6"/>
  <c r="C18" i="6"/>
  <c r="C11" i="6"/>
  <c r="C12" i="6"/>
  <c r="C20" i="6"/>
  <c r="C14" i="6"/>
  <c r="C15" i="6"/>
  <c r="C12" i="5"/>
  <c r="A15" i="5"/>
  <c r="B14" i="5"/>
  <c r="C20" i="5" l="1"/>
  <c r="A23" i="6"/>
  <c r="A16" i="5"/>
  <c r="B15" i="5"/>
  <c r="A2" i="6" l="1"/>
  <c r="C15" i="5"/>
  <c r="B16" i="5"/>
  <c r="C16" i="5" s="1"/>
  <c r="A17" i="5"/>
  <c r="B17" i="5" l="1"/>
  <c r="A18" i="5"/>
  <c r="A7" i="5"/>
  <c r="C14" i="5" s="1"/>
  <c r="B18" i="5" l="1"/>
  <c r="A19" i="5"/>
  <c r="B19" i="5" s="1"/>
  <c r="C19" i="5" s="1"/>
  <c r="C17" i="5" l="1"/>
  <c r="C18" i="5"/>
  <c r="A23" i="5" l="1"/>
  <c r="A2" i="5" s="1"/>
  <c r="D59" i="8" s="1"/>
</calcChain>
</file>

<file path=xl/sharedStrings.xml><?xml version="1.0" encoding="utf-8"?>
<sst xmlns="http://schemas.openxmlformats.org/spreadsheetml/2006/main" count="407" uniqueCount="126">
  <si>
    <t xml:space="preserve"> направляет  в адрес ООО  “БДР Термия Рус” претензию по качеству следующих товаров:  </t>
  </si>
  <si>
    <t>Дата накладной</t>
  </si>
  <si>
    <t>Наименование товара</t>
  </si>
  <si>
    <t>Подробное описание:</t>
  </si>
  <si>
    <t>В качестве подтверждения прилагаются следующие документы:</t>
  </si>
  <si>
    <t>Наименование узла и/или компонента</t>
  </si>
  <si>
    <t>дата</t>
  </si>
  <si>
    <t>Заменить товар. Самовывоз со склада ООО «БДР Термия Рус» в г. Подольск</t>
  </si>
  <si>
    <t>Заменить товар. Доставка до склада дистрибьютора по адресу:</t>
  </si>
  <si>
    <t>Ф.И.О.</t>
  </si>
  <si>
    <t>Дата</t>
  </si>
  <si>
    <t>На основании доверенности №</t>
  </si>
  <si>
    <t xml:space="preserve">от </t>
  </si>
  <si>
    <t>Подпись</t>
  </si>
  <si>
    <t>М.П.</t>
  </si>
  <si>
    <t>сумма прописью</t>
  </si>
  <si>
    <t>кол-во, шт.</t>
  </si>
  <si>
    <t>г.</t>
  </si>
  <si>
    <t>В лице</t>
  </si>
  <si>
    <t>Должность, Ф.И.О.</t>
  </si>
  <si>
    <t>№ п/п</t>
  </si>
  <si>
    <t>Номер накладной</t>
  </si>
  <si>
    <t>Стоимость по накладной</t>
  </si>
  <si>
    <t>Код товара</t>
  </si>
  <si>
    <t>Код</t>
  </si>
  <si>
    <t>подтверждение/отказ</t>
  </si>
  <si>
    <t>Москва</t>
  </si>
  <si>
    <t>Специалиста ОМТС Ивановой Марии Ивановны</t>
  </si>
  <si>
    <t>Фотографии упаковки и повреждений - 8 шт.</t>
  </si>
  <si>
    <t>Х</t>
  </si>
  <si>
    <t>правая панель в сборе</t>
  </si>
  <si>
    <t>Панель левая</t>
  </si>
  <si>
    <t>Иванова Мария Ивановна</t>
  </si>
  <si>
    <t>проспект Мира д. 1, корп.3, оф. 230</t>
  </si>
  <si>
    <t xml:space="preserve">ООО "Газстройкомплект", ИНН 563805458859, РФ г. Москва, </t>
  </si>
  <si>
    <t>Специалист ОМТС</t>
  </si>
  <si>
    <t>сумма цифрами</t>
  </si>
  <si>
    <t xml:space="preserve"> </t>
  </si>
  <si>
    <t>один</t>
  </si>
  <si>
    <t>два</t>
  </si>
  <si>
    <t>три</t>
  </si>
  <si>
    <t>четыре</t>
  </si>
  <si>
    <t>пять</t>
  </si>
  <si>
    <t>шесть</t>
  </si>
  <si>
    <t>семь</t>
  </si>
  <si>
    <t>восемь</t>
  </si>
  <si>
    <t>девять</t>
  </si>
  <si>
    <t>десять</t>
  </si>
  <si>
    <t>одиннадцать</t>
  </si>
  <si>
    <t>двенадцать</t>
  </si>
  <si>
    <t>тринадцать</t>
  </si>
  <si>
    <t>четырнадцать</t>
  </si>
  <si>
    <t>пятнадцать</t>
  </si>
  <si>
    <t>шестнадцать</t>
  </si>
  <si>
    <t>семнадцать</t>
  </si>
  <si>
    <t>восемнадцать</t>
  </si>
  <si>
    <t>девятнадцать</t>
  </si>
  <si>
    <t>двадцать</t>
  </si>
  <si>
    <t>тридцать</t>
  </si>
  <si>
    <t>сорок</t>
  </si>
  <si>
    <t>пятьдесят</t>
  </si>
  <si>
    <t>шестьдесят</t>
  </si>
  <si>
    <t>семьдесят</t>
  </si>
  <si>
    <t>восемьдесят</t>
  </si>
  <si>
    <t>девяносто</t>
  </si>
  <si>
    <t>сто</t>
  </si>
  <si>
    <t>двести</t>
  </si>
  <si>
    <t>триста</t>
  </si>
  <si>
    <t>четыреста</t>
  </si>
  <si>
    <t>пятьсот</t>
  </si>
  <si>
    <t>шестьсот</t>
  </si>
  <si>
    <t>семьсот</t>
  </si>
  <si>
    <t>восемьсот</t>
  </si>
  <si>
    <t>девятьсот</t>
  </si>
  <si>
    <t>одна тысяча</t>
  </si>
  <si>
    <t>две тысячи</t>
  </si>
  <si>
    <t>три тысячи</t>
  </si>
  <si>
    <t>четыре тысячи</t>
  </si>
  <si>
    <t>пять тысяч</t>
  </si>
  <si>
    <t>шесть тысяч</t>
  </si>
  <si>
    <t>семь тысяч</t>
  </si>
  <si>
    <t>восемь тысяч</t>
  </si>
  <si>
    <t>девять тысяч</t>
  </si>
  <si>
    <t>один миллион</t>
  </si>
  <si>
    <t>два миллиона</t>
  </si>
  <si>
    <t>три миллиона</t>
  </si>
  <si>
    <t>четыре миллиона</t>
  </si>
  <si>
    <t>пять миллионов</t>
  </si>
  <si>
    <t>шесть миллионов</t>
  </si>
  <si>
    <t>семь миллионов</t>
  </si>
  <si>
    <t>восемь миллионов</t>
  </si>
  <si>
    <t>девять миллионов</t>
  </si>
  <si>
    <t>рублей</t>
  </si>
  <si>
    <t>рубль</t>
  </si>
  <si>
    <t>рубля</t>
  </si>
  <si>
    <t>Серийный номер
(если есть)</t>
  </si>
  <si>
    <t>Должность</t>
  </si>
  <si>
    <t xml:space="preserve">по договору №  </t>
  </si>
  <si>
    <t>20.10.20156</t>
  </si>
  <si>
    <t>Дистрибьютор</t>
  </si>
  <si>
    <t>Должность отв. лица</t>
  </si>
  <si>
    <t>Комментарии</t>
  </si>
  <si>
    <t>Ф.И.О.отв. лица</t>
  </si>
  <si>
    <t>ЗАКЛЮЧЕНИЕ СПЕЦИАЛИСТА ТЕХ. ОТДЕЛА ООО «БДР Термия Рус»</t>
  </si>
  <si>
    <r>
      <t>Для удовлетворения претензии Дистрибьютор просит (выбрать один из пунктов знаком «</t>
    </r>
    <r>
      <rPr>
        <b/>
        <sz val="12"/>
        <color theme="1"/>
        <rFont val="Times New Roman"/>
        <family val="1"/>
        <charset val="204"/>
      </rPr>
      <t>Х</t>
    </r>
    <r>
      <rPr>
        <sz val="12"/>
        <color theme="1"/>
        <rFont val="Times New Roman"/>
        <family val="1"/>
        <charset val="204"/>
      </rPr>
      <t xml:space="preserve">»): </t>
    </r>
  </si>
  <si>
    <t>Полное наименование организации, ИНН, адрес местонахождения.</t>
  </si>
  <si>
    <t xml:space="preserve">Претензия по качеству и/или видимым дефектам  №  </t>
  </si>
  <si>
    <t>В случае невозможности замены товара вернуть денежные средства в размере</t>
  </si>
  <si>
    <t>В случае невозможности замены товара перевести оплаченную Дистрибьютором сумму в счет</t>
  </si>
  <si>
    <t>будущих поставок</t>
  </si>
  <si>
    <t>Стоимость  руб., (не заполняется)</t>
  </si>
  <si>
    <t xml:space="preserve">                 *   При нехватке строк в таблице информация может быть предоставлена в свободной форме .               </t>
  </si>
  <si>
    <t>Крепление для панелей котла (внутренний элемент)</t>
  </si>
  <si>
    <t>19725</t>
  </si>
  <si>
    <t>Общая сумма, руб.:</t>
  </si>
  <si>
    <t>ХХХХХХХХХ</t>
  </si>
  <si>
    <t>ХХХХХХ</t>
  </si>
  <si>
    <t>ХХХХХХХ</t>
  </si>
  <si>
    <t>ХХХХ</t>
  </si>
  <si>
    <t xml:space="preserve">При приемке товара ХХХХХХХХХХ было обнаружено повреждение . </t>
  </si>
  <si>
    <t>В качестве компенсации предоставляется узел и/или компонент</t>
  </si>
  <si>
    <t>ООО "Трио Климат", 7717632694, Москва, 2-я улица Марьиной рощи, д.20, кв. 223</t>
  </si>
  <si>
    <t>руководителя отдела логистики Ситникова С. Г.</t>
  </si>
  <si>
    <t>Руководитель отдела логистики</t>
  </si>
  <si>
    <t>Ситников С. Г.</t>
  </si>
  <si>
    <t>Заменить товар. Самовывоз со склада ООО «БДР Термия Рус»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</si>
</sst>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#,##0.00&quot;р.&quot;"/>
    <numFmt numFmtId="166" formatCode="mm/dd/yyyy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2" fillId="0" borderId="0" xfId="0" applyFont="1" applyBorder="1"/>
    <xf numFmtId="0" fontId="1" fillId="0" borderId="0" xfId="0" applyFont="1"/>
    <xf numFmtId="0" fontId="2" fillId="0" borderId="0" xfId="0" applyFont="1" applyAlignment="1">
      <alignment horizontal="left" vertical="top"/>
    </xf>
    <xf numFmtId="0" fontId="6" fillId="0" borderId="0" xfId="0" applyFont="1"/>
    <xf numFmtId="165" fontId="2" fillId="0" borderId="0" xfId="0" applyNumberFormat="1" applyFont="1" applyBorder="1" applyAlignment="1"/>
    <xf numFmtId="0" fontId="2" fillId="0" borderId="3" xfId="0" applyFont="1" applyBorder="1"/>
    <xf numFmtId="14" fontId="2" fillId="0" borderId="0" xfId="0" applyNumberFormat="1" applyFont="1" applyBorder="1" applyAlignment="1"/>
    <xf numFmtId="14" fontId="1" fillId="0" borderId="0" xfId="0" applyNumberFormat="1" applyFont="1" applyBorder="1" applyAlignment="1"/>
    <xf numFmtId="0" fontId="2" fillId="0" borderId="0" xfId="0" applyFont="1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165" fontId="7" fillId="0" borderId="0" xfId="0" applyNumberFormat="1" applyFont="1" applyBorder="1" applyAlignment="1"/>
    <xf numFmtId="0" fontId="0" fillId="0" borderId="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Border="1"/>
    <xf numFmtId="164" fontId="0" fillId="0" borderId="0" xfId="1" applyFont="1"/>
    <xf numFmtId="0" fontId="9" fillId="0" borderId="0" xfId="0" applyFont="1"/>
    <xf numFmtId="0" fontId="4" fillId="0" borderId="4" xfId="0" applyFont="1" applyBorder="1" applyAlignment="1">
      <alignment vertical="top"/>
    </xf>
    <xf numFmtId="0" fontId="2" fillId="0" borderId="0" xfId="0" applyFont="1" applyBorder="1" applyAlignment="1"/>
    <xf numFmtId="165" fontId="7" fillId="0" borderId="0" xfId="0" applyNumberFormat="1" applyFont="1" applyBorder="1" applyAlignment="1" applyProtection="1">
      <alignment horizontal="left"/>
    </xf>
    <xf numFmtId="0" fontId="2" fillId="0" borderId="0" xfId="0" applyFont="1" applyAlignment="1">
      <alignment vertical="top"/>
    </xf>
    <xf numFmtId="0" fontId="5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/>
    <xf numFmtId="0" fontId="0" fillId="0" borderId="0" xfId="0" applyAlignment="1"/>
    <xf numFmtId="0" fontId="4" fillId="0" borderId="0" xfId="0" applyFont="1" applyBorder="1" applyAlignment="1">
      <alignment horizontal="center" vertical="top"/>
    </xf>
    <xf numFmtId="0" fontId="2" fillId="0" borderId="0" xfId="0" applyFont="1" applyAlignment="1"/>
    <xf numFmtId="0" fontId="0" fillId="0" borderId="0" xfId="0" applyAlignment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0" fillId="0" borderId="0" xfId="0" applyFont="1"/>
    <xf numFmtId="49" fontId="2" fillId="0" borderId="0" xfId="0" applyNumberFormat="1" applyFont="1" applyBorder="1" applyAlignment="1"/>
    <xf numFmtId="0" fontId="7" fillId="0" borderId="18" xfId="0" applyFont="1" applyBorder="1" applyAlignment="1"/>
    <xf numFmtId="0" fontId="2" fillId="0" borderId="18" xfId="0" applyFont="1" applyBorder="1" applyAlignment="1"/>
    <xf numFmtId="14" fontId="7" fillId="0" borderId="18" xfId="0" applyNumberFormat="1" applyFont="1" applyBorder="1" applyAlignment="1">
      <alignment horizontal="left"/>
    </xf>
    <xf numFmtId="0" fontId="2" fillId="0" borderId="2" xfId="0" applyFont="1" applyBorder="1" applyAlignment="1"/>
    <xf numFmtId="14" fontId="2" fillId="0" borderId="2" xfId="0" applyNumberFormat="1" applyFont="1" applyBorder="1" applyAlignment="1"/>
    <xf numFmtId="0" fontId="4" fillId="0" borderId="4" xfId="0" applyFont="1" applyBorder="1" applyAlignment="1">
      <alignment horizontal="center" vertical="top"/>
    </xf>
    <xf numFmtId="0" fontId="2" fillId="0" borderId="6" xfId="0" applyFont="1" applyBorder="1" applyAlignment="1">
      <alignment horizontal="left"/>
    </xf>
    <xf numFmtId="0" fontId="2" fillId="0" borderId="0" xfId="0" applyFont="1" applyAlignment="1"/>
    <xf numFmtId="49" fontId="2" fillId="0" borderId="2" xfId="0" applyNumberFormat="1" applyFont="1" applyBorder="1" applyAlignment="1" applyProtection="1">
      <protection locked="0"/>
    </xf>
    <xf numFmtId="14" fontId="2" fillId="0" borderId="2" xfId="0" applyNumberFormat="1" applyFont="1" applyBorder="1" applyAlignment="1" applyProtection="1">
      <alignment horizontal="left"/>
      <protection locked="0"/>
    </xf>
    <xf numFmtId="165" fontId="7" fillId="0" borderId="2" xfId="0" applyNumberFormat="1" applyFont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165" fontId="7" fillId="0" borderId="2" xfId="0" applyNumberFormat="1" applyFont="1" applyBorder="1" applyAlignment="1" applyProtection="1">
      <alignment horizontal="left"/>
      <protection locked="0"/>
    </xf>
    <xf numFmtId="0" fontId="0" fillId="0" borderId="2" xfId="0" applyBorder="1"/>
    <xf numFmtId="0" fontId="12" fillId="0" borderId="2" xfId="0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165" fontId="2" fillId="2" borderId="9" xfId="0" applyNumberFormat="1" applyFont="1" applyFill="1" applyBorder="1" applyAlignment="1" applyProtection="1">
      <alignment horizontal="left"/>
    </xf>
    <xf numFmtId="165" fontId="2" fillId="2" borderId="6" xfId="0" applyNumberFormat="1" applyFont="1" applyFill="1" applyBorder="1" applyAlignment="1" applyProtection="1">
      <alignment horizontal="left"/>
    </xf>
    <xf numFmtId="165" fontId="2" fillId="2" borderId="10" xfId="0" applyNumberFormat="1" applyFont="1" applyFill="1" applyBorder="1" applyAlignment="1" applyProtection="1">
      <alignment horizontal="left"/>
    </xf>
    <xf numFmtId="0" fontId="5" fillId="0" borderId="5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2" fillId="0" borderId="11" xfId="0" applyFont="1" applyBorder="1" applyAlignment="1">
      <alignment horizontal="center" vertical="top" wrapText="1"/>
    </xf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2" xfId="0" applyNumberFormat="1" applyFont="1" applyBorder="1" applyAlignment="1" applyProtection="1">
      <alignment horizontal="left"/>
      <protection locked="0"/>
    </xf>
    <xf numFmtId="49" fontId="2" fillId="0" borderId="6" xfId="0" applyNumberFormat="1" applyFont="1" applyBorder="1" applyAlignment="1" applyProtection="1">
      <alignment horizontal="left"/>
      <protection locked="0"/>
    </xf>
    <xf numFmtId="49" fontId="7" fillId="0" borderId="6" xfId="0" applyNumberFormat="1" applyFont="1" applyBorder="1" applyAlignment="1" applyProtection="1">
      <alignment horizontal="left" wrapText="1"/>
      <protection locked="0"/>
    </xf>
    <xf numFmtId="165" fontId="2" fillId="0" borderId="9" xfId="0" applyNumberFormat="1" applyFont="1" applyBorder="1" applyAlignment="1" applyProtection="1">
      <alignment horizontal="left"/>
      <protection locked="0"/>
    </xf>
    <xf numFmtId="0" fontId="0" fillId="0" borderId="6" xfId="0" applyBorder="1" applyProtection="1">
      <protection locked="0"/>
    </xf>
    <xf numFmtId="0" fontId="0" fillId="0" borderId="10" xfId="0" applyBorder="1" applyProtection="1">
      <protection locked="0"/>
    </xf>
    <xf numFmtId="0" fontId="1" fillId="0" borderId="7" xfId="0" applyFont="1" applyBorder="1" applyAlignment="1">
      <alignment horizontal="center"/>
    </xf>
    <xf numFmtId="49" fontId="2" fillId="0" borderId="6" xfId="0" applyNumberFormat="1" applyFont="1" applyBorder="1" applyAlignment="1" applyProtection="1">
      <alignment horizontal="left" wrapText="1"/>
      <protection locked="0"/>
    </xf>
    <xf numFmtId="14" fontId="2" fillId="0" borderId="9" xfId="0" applyNumberFormat="1" applyFont="1" applyBorder="1" applyAlignment="1" applyProtection="1">
      <alignment horizontal="left"/>
      <protection locked="0"/>
    </xf>
    <xf numFmtId="0" fontId="0" fillId="0" borderId="6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0" fillId="0" borderId="12" xfId="0" applyBorder="1"/>
    <xf numFmtId="0" fontId="0" fillId="0" borderId="14" xfId="0" applyBorder="1"/>
    <xf numFmtId="0" fontId="0" fillId="0" borderId="0" xfId="0"/>
    <xf numFmtId="0" fontId="0" fillId="0" borderId="15" xfId="0" applyBorder="1"/>
    <xf numFmtId="0" fontId="0" fillId="0" borderId="7" xfId="0" applyBorder="1"/>
    <xf numFmtId="0" fontId="11" fillId="0" borderId="8" xfId="0" applyFont="1" applyBorder="1" applyAlignment="1" applyProtection="1">
      <alignment horizontal="left"/>
      <protection locked="0"/>
    </xf>
    <xf numFmtId="166" fontId="11" fillId="0" borderId="8" xfId="0" quotePrefix="1" applyNumberFormat="1" applyFont="1" applyBorder="1" applyAlignment="1" applyProtection="1">
      <alignment horizontal="left"/>
      <protection locked="0"/>
    </xf>
    <xf numFmtId="166" fontId="11" fillId="0" borderId="8" xfId="0" applyNumberFormat="1" applyFont="1" applyBorder="1" applyAlignment="1" applyProtection="1">
      <alignment horizontal="left"/>
      <protection locked="0"/>
    </xf>
    <xf numFmtId="165" fontId="11" fillId="0" borderId="8" xfId="0" applyNumberFormat="1" applyFont="1" applyBorder="1" applyAlignment="1" applyProtection="1">
      <alignment horizontal="left"/>
      <protection locked="0"/>
    </xf>
    <xf numFmtId="0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166" fontId="2" fillId="0" borderId="2" xfId="0" applyNumberFormat="1" applyFont="1" applyBorder="1" applyAlignment="1" applyProtection="1">
      <alignment horizontal="center"/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 vertical="top"/>
    </xf>
    <xf numFmtId="0" fontId="3" fillId="0" borderId="0" xfId="0" applyFont="1" applyAlignment="1"/>
    <xf numFmtId="0" fontId="0" fillId="0" borderId="0" xfId="0" applyFont="1"/>
    <xf numFmtId="49" fontId="2" fillId="0" borderId="2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7" fillId="0" borderId="2" xfId="0" applyFont="1" applyBorder="1" applyAlignment="1"/>
    <xf numFmtId="14" fontId="7" fillId="0" borderId="2" xfId="0" applyNumberFormat="1" applyFont="1" applyBorder="1" applyAlignment="1">
      <alignment horizontal="left"/>
    </xf>
    <xf numFmtId="49" fontId="7" fillId="0" borderId="2" xfId="0" applyNumberFormat="1" applyFont="1" applyBorder="1" applyAlignment="1" applyProtection="1">
      <protection locked="0"/>
    </xf>
    <xf numFmtId="14" fontId="7" fillId="0" borderId="2" xfId="0" applyNumberFormat="1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165" fontId="7" fillId="0" borderId="8" xfId="0" applyNumberFormat="1" applyFont="1" applyBorder="1" applyAlignment="1" applyProtection="1">
      <alignment horizontal="left"/>
    </xf>
    <xf numFmtId="0" fontId="7" fillId="0" borderId="2" xfId="0" applyFont="1" applyBorder="1" applyAlignment="1" applyProtection="1">
      <protection locked="0"/>
    </xf>
    <xf numFmtId="0" fontId="7" fillId="0" borderId="2" xfId="0" applyNumberFormat="1" applyFont="1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horizont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left"/>
      <protection locked="0"/>
    </xf>
    <xf numFmtId="165" fontId="2" fillId="0" borderId="6" xfId="0" applyNumberFormat="1" applyFont="1" applyBorder="1" applyAlignment="1" applyProtection="1">
      <alignment horizontal="left"/>
      <protection locked="0"/>
    </xf>
    <xf numFmtId="165" fontId="2" fillId="0" borderId="10" xfId="0" applyNumberFormat="1" applyFont="1" applyBorder="1" applyAlignment="1" applyProtection="1">
      <alignment horizontal="left"/>
      <protection locked="0"/>
    </xf>
    <xf numFmtId="14" fontId="2" fillId="0" borderId="6" xfId="0" applyNumberFormat="1" applyFont="1" applyBorder="1" applyAlignment="1" applyProtection="1">
      <alignment horizontal="left"/>
      <protection locked="0"/>
    </xf>
    <xf numFmtId="14" fontId="2" fillId="0" borderId="10" xfId="0" applyNumberFormat="1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  <protection locked="0"/>
    </xf>
    <xf numFmtId="14" fontId="7" fillId="0" borderId="9" xfId="0" applyNumberFormat="1" applyFont="1" applyBorder="1" applyAlignment="1" applyProtection="1">
      <alignment horizontal="left"/>
      <protection locked="0"/>
    </xf>
    <xf numFmtId="14" fontId="7" fillId="0" borderId="6" xfId="0" applyNumberFormat="1" applyFont="1" applyBorder="1" applyAlignment="1" applyProtection="1">
      <alignment horizontal="left"/>
      <protection locked="0"/>
    </xf>
    <xf numFmtId="14" fontId="7" fillId="0" borderId="10" xfId="0" applyNumberFormat="1" applyFont="1" applyBorder="1" applyAlignment="1" applyProtection="1">
      <alignment horizontal="left"/>
      <protection locked="0"/>
    </xf>
    <xf numFmtId="165" fontId="7" fillId="0" borderId="9" xfId="0" applyNumberFormat="1" applyFont="1" applyBorder="1" applyAlignment="1" applyProtection="1">
      <alignment horizontal="left"/>
      <protection locked="0"/>
    </xf>
    <xf numFmtId="165" fontId="7" fillId="0" borderId="6" xfId="0" applyNumberFormat="1" applyFont="1" applyBorder="1" applyAlignment="1" applyProtection="1">
      <alignment horizontal="left"/>
      <protection locked="0"/>
    </xf>
    <xf numFmtId="165" fontId="7" fillId="0" borderId="10" xfId="0" applyNumberFormat="1" applyFont="1" applyBorder="1" applyAlignment="1" applyProtection="1">
      <alignment horizontal="left"/>
      <protection locked="0"/>
    </xf>
    <xf numFmtId="0" fontId="7" fillId="0" borderId="2" xfId="0" applyNumberFormat="1" applyFont="1" applyBorder="1" applyAlignment="1" applyProtection="1">
      <alignment horizontal="center"/>
      <protection locked="0"/>
    </xf>
    <xf numFmtId="14" fontId="7" fillId="0" borderId="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49" fontId="7" fillId="0" borderId="2" xfId="0" applyNumberFormat="1" applyFont="1" applyBorder="1" applyAlignment="1" applyProtection="1">
      <alignment horizontal="left"/>
      <protection locked="0"/>
    </xf>
    <xf numFmtId="49" fontId="7" fillId="0" borderId="2" xfId="0" applyNumberFormat="1" applyFont="1" applyBorder="1" applyAlignment="1" applyProtection="1">
      <alignment horizontal="center"/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01"/>
  <sheetViews>
    <sheetView showGridLines="0" tabSelected="1" view="pageLayout" zoomScaleNormal="115" workbookViewId="0">
      <selection activeCell="AJ4" sqref="AJ4:AX4"/>
    </sheetView>
  </sheetViews>
  <sheetFormatPr defaultColWidth="8.7109375" defaultRowHeight="15" x14ac:dyDescent="0.25"/>
  <cols>
    <col min="1" max="6" width="1.7109375" customWidth="1"/>
    <col min="7" max="7" width="2.42578125" customWidth="1"/>
    <col min="8" max="11" width="1.7109375" customWidth="1"/>
    <col min="12" max="12" width="2.5703125" customWidth="1"/>
    <col min="13" max="28" width="1.5703125" customWidth="1"/>
    <col min="29" max="43" width="1.7109375" customWidth="1"/>
    <col min="44" max="44" width="0.7109375" customWidth="1"/>
    <col min="45" max="49" width="1.7109375" customWidth="1"/>
    <col min="50" max="50" width="3.85546875" customWidth="1"/>
    <col min="51" max="72" width="1.7109375" customWidth="1"/>
  </cols>
  <sheetData>
    <row r="1" spans="1:50" ht="15" customHeight="1" thickBot="1" x14ac:dyDescent="0.3">
      <c r="A1" s="5" t="s">
        <v>106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G1" s="100"/>
      <c r="AH1" s="100"/>
      <c r="AI1" s="100"/>
      <c r="AJ1" s="100"/>
      <c r="AK1" s="1"/>
      <c r="AP1" s="1"/>
      <c r="AQ1" s="1"/>
      <c r="AR1" s="1"/>
      <c r="AW1" s="1"/>
      <c r="AX1" s="1"/>
    </row>
    <row r="2" spans="1:50" ht="15" customHeight="1" thickBot="1" x14ac:dyDescent="0.3">
      <c r="A2" s="5" t="s">
        <v>97</v>
      </c>
      <c r="B2" s="1"/>
      <c r="C2" s="1"/>
      <c r="D2" s="1"/>
      <c r="E2" s="1"/>
      <c r="F2" s="1"/>
      <c r="G2" s="1"/>
      <c r="H2" s="1"/>
      <c r="I2" s="1"/>
      <c r="J2" s="1"/>
      <c r="K2" s="101">
        <v>73</v>
      </c>
      <c r="L2" s="101"/>
      <c r="M2" s="101"/>
      <c r="N2" s="101"/>
      <c r="O2" s="1"/>
      <c r="P2" s="1"/>
      <c r="Q2" s="5" t="s">
        <v>12</v>
      </c>
      <c r="R2" s="1"/>
      <c r="S2" s="1"/>
      <c r="T2" s="102">
        <v>43076</v>
      </c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8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.5" thickBot="1" x14ac:dyDescent="0.3">
      <c r="A4" s="2" t="s">
        <v>17</v>
      </c>
      <c r="B4" s="22"/>
      <c r="C4" s="101" t="s">
        <v>26</v>
      </c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"/>
      <c r="AG4" s="2" t="s">
        <v>6</v>
      </c>
      <c r="AH4" s="1"/>
      <c r="AI4" s="1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</row>
    <row r="5" spans="1:50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.5" thickBot="1" x14ac:dyDescent="0.3">
      <c r="A6" s="104" t="s">
        <v>99</v>
      </c>
      <c r="B6" s="104"/>
      <c r="C6" s="104"/>
      <c r="D6" s="104"/>
      <c r="E6" s="104"/>
      <c r="F6" s="104"/>
      <c r="G6" s="104"/>
      <c r="H6" s="104"/>
      <c r="I6" s="104"/>
      <c r="J6" s="68" t="s">
        <v>121</v>
      </c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</row>
    <row r="7" spans="1:50" x14ac:dyDescent="0.25">
      <c r="A7" s="1"/>
      <c r="B7" s="1"/>
      <c r="C7" s="1"/>
      <c r="D7" s="1"/>
      <c r="E7" s="1"/>
      <c r="F7" s="1"/>
      <c r="G7" s="1"/>
      <c r="H7" s="1"/>
      <c r="I7" s="1"/>
      <c r="J7" s="107" t="s">
        <v>105</v>
      </c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</row>
    <row r="8" spans="1:50" ht="20.25" customHeight="1" thickBot="1" x14ac:dyDescent="0.3">
      <c r="A8" s="1"/>
      <c r="B8" s="1"/>
      <c r="C8" s="1"/>
      <c r="D8" s="1"/>
      <c r="E8" s="1"/>
      <c r="F8" s="1"/>
      <c r="G8" s="1"/>
      <c r="H8" s="33"/>
      <c r="I8" s="33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</row>
    <row r="9" spans="1:50" x14ac:dyDescent="0.25">
      <c r="A9" s="33"/>
      <c r="B9" s="33"/>
      <c r="C9" s="33"/>
      <c r="D9" s="33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.5" thickBot="1" x14ac:dyDescent="0.3">
      <c r="A10" s="108" t="s">
        <v>18</v>
      </c>
      <c r="B10" s="109"/>
      <c r="C10" s="109"/>
      <c r="D10" s="109"/>
      <c r="E10" s="34"/>
      <c r="F10" s="110" t="s">
        <v>122</v>
      </c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</row>
    <row r="11" spans="1:50" x14ac:dyDescent="0.25">
      <c r="A11" s="1"/>
      <c r="B11" s="1"/>
      <c r="C11" s="1"/>
      <c r="D11" s="1"/>
      <c r="E11" s="111" t="s">
        <v>19</v>
      </c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</row>
    <row r="12" spans="1:50" ht="15.75" x14ac:dyDescent="0.25">
      <c r="A12" s="3" t="s">
        <v>0</v>
      </c>
      <c r="B12" s="4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6" customHeight="1" x14ac:dyDescent="0.25">
      <c r="A13" s="4"/>
      <c r="B13" s="4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" customHeight="1" x14ac:dyDescent="0.25">
      <c r="A14" s="59" t="s">
        <v>20</v>
      </c>
      <c r="B14" s="60"/>
      <c r="C14" s="59" t="s">
        <v>21</v>
      </c>
      <c r="D14" s="91"/>
      <c r="E14" s="91"/>
      <c r="F14" s="91"/>
      <c r="G14" s="60"/>
      <c r="H14" s="59" t="s">
        <v>1</v>
      </c>
      <c r="I14" s="91"/>
      <c r="J14" s="91"/>
      <c r="K14" s="91"/>
      <c r="L14" s="60"/>
      <c r="M14" s="79" t="s">
        <v>2</v>
      </c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1"/>
      <c r="AC14" s="59" t="s">
        <v>23</v>
      </c>
      <c r="AD14" s="63"/>
      <c r="AE14" s="63"/>
      <c r="AF14" s="63"/>
      <c r="AG14" s="63"/>
      <c r="AH14" s="63"/>
      <c r="AI14" s="63"/>
      <c r="AJ14" s="64"/>
      <c r="AK14" s="59" t="s">
        <v>95</v>
      </c>
      <c r="AL14" s="63"/>
      <c r="AM14" s="63"/>
      <c r="AN14" s="63"/>
      <c r="AO14" s="63"/>
      <c r="AP14" s="63"/>
      <c r="AQ14" s="63"/>
      <c r="AR14" s="64"/>
      <c r="AS14" s="59" t="s">
        <v>22</v>
      </c>
      <c r="AT14" s="91"/>
      <c r="AU14" s="91"/>
      <c r="AV14" s="91"/>
      <c r="AW14" s="91"/>
      <c r="AX14" s="60"/>
    </row>
    <row r="15" spans="1:50" x14ac:dyDescent="0.25">
      <c r="A15" s="92"/>
      <c r="B15" s="94"/>
      <c r="C15" s="92"/>
      <c r="D15" s="93"/>
      <c r="E15" s="93"/>
      <c r="F15" s="93"/>
      <c r="G15" s="94"/>
      <c r="H15" s="92"/>
      <c r="I15" s="93"/>
      <c r="J15" s="93"/>
      <c r="K15" s="93"/>
      <c r="L15" s="94"/>
      <c r="M15" s="82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4"/>
      <c r="AC15" s="88"/>
      <c r="AD15" s="89"/>
      <c r="AE15" s="89"/>
      <c r="AF15" s="89"/>
      <c r="AG15" s="89"/>
      <c r="AH15" s="89"/>
      <c r="AI15" s="89"/>
      <c r="AJ15" s="90"/>
      <c r="AK15" s="88"/>
      <c r="AL15" s="89"/>
      <c r="AM15" s="89"/>
      <c r="AN15" s="89"/>
      <c r="AO15" s="89"/>
      <c r="AP15" s="89"/>
      <c r="AQ15" s="89"/>
      <c r="AR15" s="90"/>
      <c r="AS15" s="92"/>
      <c r="AT15" s="93"/>
      <c r="AU15" s="93"/>
      <c r="AV15" s="93"/>
      <c r="AW15" s="93"/>
      <c r="AX15" s="94"/>
    </row>
    <row r="16" spans="1:50" x14ac:dyDescent="0.25">
      <c r="A16" s="61"/>
      <c r="B16" s="62"/>
      <c r="C16" s="61"/>
      <c r="D16" s="95"/>
      <c r="E16" s="95"/>
      <c r="F16" s="95"/>
      <c r="G16" s="62"/>
      <c r="H16" s="61"/>
      <c r="I16" s="95"/>
      <c r="J16" s="95"/>
      <c r="K16" s="95"/>
      <c r="L16" s="62"/>
      <c r="M16" s="85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7"/>
      <c r="AC16" s="65"/>
      <c r="AD16" s="66"/>
      <c r="AE16" s="66"/>
      <c r="AF16" s="66"/>
      <c r="AG16" s="66"/>
      <c r="AH16" s="66"/>
      <c r="AI16" s="66"/>
      <c r="AJ16" s="67"/>
      <c r="AK16" s="65"/>
      <c r="AL16" s="66"/>
      <c r="AM16" s="66"/>
      <c r="AN16" s="66"/>
      <c r="AO16" s="66"/>
      <c r="AP16" s="66"/>
      <c r="AQ16" s="66"/>
      <c r="AR16" s="67"/>
      <c r="AS16" s="61"/>
      <c r="AT16" s="95"/>
      <c r="AU16" s="95"/>
      <c r="AV16" s="95"/>
      <c r="AW16" s="95"/>
      <c r="AX16" s="62"/>
    </row>
    <row r="17" spans="1:50" ht="15.95" customHeight="1" x14ac:dyDescent="0.25">
      <c r="A17" s="51">
        <v>1</v>
      </c>
      <c r="B17" s="78"/>
      <c r="C17" s="96"/>
      <c r="D17" s="96"/>
      <c r="E17" s="96"/>
      <c r="F17" s="96"/>
      <c r="G17" s="96"/>
      <c r="H17" s="97"/>
      <c r="I17" s="98"/>
      <c r="J17" s="98"/>
      <c r="K17" s="98"/>
      <c r="L17" s="98"/>
      <c r="M17" s="51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8"/>
      <c r="AC17" s="51"/>
      <c r="AD17" s="77"/>
      <c r="AE17" s="77"/>
      <c r="AF17" s="77"/>
      <c r="AG17" s="77"/>
      <c r="AH17" s="77"/>
      <c r="AI17" s="77"/>
      <c r="AJ17" s="78"/>
      <c r="AK17" s="51"/>
      <c r="AL17" s="77"/>
      <c r="AM17" s="77"/>
      <c r="AN17" s="77"/>
      <c r="AO17" s="77"/>
      <c r="AP17" s="77"/>
      <c r="AQ17" s="77"/>
      <c r="AR17" s="78"/>
      <c r="AS17" s="99"/>
      <c r="AT17" s="99"/>
      <c r="AU17" s="99"/>
      <c r="AV17" s="99"/>
      <c r="AW17" s="99"/>
      <c r="AX17" s="99"/>
    </row>
    <row r="18" spans="1:50" ht="15.95" customHeight="1" x14ac:dyDescent="0.25">
      <c r="A18" s="51"/>
      <c r="B18" s="73"/>
      <c r="C18" s="51"/>
      <c r="D18" s="72"/>
      <c r="E18" s="72"/>
      <c r="F18" s="72"/>
      <c r="G18" s="73"/>
      <c r="H18" s="76"/>
      <c r="I18" s="72"/>
      <c r="J18" s="72"/>
      <c r="K18" s="72"/>
      <c r="L18" s="73"/>
      <c r="M18" s="51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8"/>
      <c r="AC18" s="51"/>
      <c r="AD18" s="72"/>
      <c r="AE18" s="72"/>
      <c r="AF18" s="72"/>
      <c r="AG18" s="72"/>
      <c r="AH18" s="72"/>
      <c r="AI18" s="72"/>
      <c r="AJ18" s="73"/>
      <c r="AK18" s="51"/>
      <c r="AL18" s="72"/>
      <c r="AM18" s="72"/>
      <c r="AN18" s="72"/>
      <c r="AO18" s="72"/>
      <c r="AP18" s="72"/>
      <c r="AQ18" s="72"/>
      <c r="AR18" s="73"/>
      <c r="AS18" s="71"/>
      <c r="AT18" s="72"/>
      <c r="AU18" s="72"/>
      <c r="AV18" s="72"/>
      <c r="AW18" s="72"/>
      <c r="AX18" s="73"/>
    </row>
    <row r="19" spans="1:50" ht="15.95" customHeight="1" x14ac:dyDescent="0.25">
      <c r="A19" s="51"/>
      <c r="B19" s="73"/>
      <c r="C19" s="51"/>
      <c r="D19" s="72"/>
      <c r="E19" s="72"/>
      <c r="F19" s="72"/>
      <c r="G19" s="73"/>
      <c r="H19" s="76"/>
      <c r="I19" s="72"/>
      <c r="J19" s="72"/>
      <c r="K19" s="72"/>
      <c r="L19" s="73"/>
      <c r="M19" s="51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8"/>
      <c r="AC19" s="51"/>
      <c r="AD19" s="72"/>
      <c r="AE19" s="72"/>
      <c r="AF19" s="72"/>
      <c r="AG19" s="72"/>
      <c r="AH19" s="72"/>
      <c r="AI19" s="72"/>
      <c r="AJ19" s="73"/>
      <c r="AK19" s="51"/>
      <c r="AL19" s="72"/>
      <c r="AM19" s="72"/>
      <c r="AN19" s="72"/>
      <c r="AO19" s="72"/>
      <c r="AP19" s="72"/>
      <c r="AQ19" s="72"/>
      <c r="AR19" s="73"/>
      <c r="AS19" s="71"/>
      <c r="AT19" s="72"/>
      <c r="AU19" s="72"/>
      <c r="AV19" s="72"/>
      <c r="AW19" s="72"/>
      <c r="AX19" s="73"/>
    </row>
    <row r="20" spans="1:50" ht="15.95" customHeight="1" x14ac:dyDescent="0.25">
      <c r="A20" s="51"/>
      <c r="B20" s="73"/>
      <c r="C20" s="51"/>
      <c r="D20" s="72"/>
      <c r="E20" s="72"/>
      <c r="F20" s="72"/>
      <c r="G20" s="73"/>
      <c r="H20" s="76"/>
      <c r="I20" s="72"/>
      <c r="J20" s="72"/>
      <c r="K20" s="72"/>
      <c r="L20" s="73"/>
      <c r="M20" s="51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8"/>
      <c r="AC20" s="51"/>
      <c r="AD20" s="72"/>
      <c r="AE20" s="72"/>
      <c r="AF20" s="72"/>
      <c r="AG20" s="72"/>
      <c r="AH20" s="72"/>
      <c r="AI20" s="72"/>
      <c r="AJ20" s="73"/>
      <c r="AK20" s="51"/>
      <c r="AL20" s="72"/>
      <c r="AM20" s="72"/>
      <c r="AN20" s="72"/>
      <c r="AO20" s="72"/>
      <c r="AP20" s="72"/>
      <c r="AQ20" s="72"/>
      <c r="AR20" s="73"/>
      <c r="AS20" s="71"/>
      <c r="AT20" s="72"/>
      <c r="AU20" s="72"/>
      <c r="AV20" s="72"/>
      <c r="AW20" s="72"/>
      <c r="AX20" s="73"/>
    </row>
    <row r="21" spans="1:50" ht="15.95" customHeight="1" x14ac:dyDescent="0.25">
      <c r="A21" s="51"/>
      <c r="B21" s="73"/>
      <c r="C21" s="51"/>
      <c r="D21" s="72"/>
      <c r="E21" s="72"/>
      <c r="F21" s="72"/>
      <c r="G21" s="73"/>
      <c r="H21" s="76"/>
      <c r="I21" s="72"/>
      <c r="J21" s="72"/>
      <c r="K21" s="72"/>
      <c r="L21" s="73"/>
      <c r="M21" s="51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8"/>
      <c r="AC21" s="51"/>
      <c r="AD21" s="72"/>
      <c r="AE21" s="72"/>
      <c r="AF21" s="72"/>
      <c r="AG21" s="72"/>
      <c r="AH21" s="72"/>
      <c r="AI21" s="72"/>
      <c r="AJ21" s="73"/>
      <c r="AK21" s="51"/>
      <c r="AL21" s="72"/>
      <c r="AM21" s="72"/>
      <c r="AN21" s="72"/>
      <c r="AO21" s="72"/>
      <c r="AP21" s="72"/>
      <c r="AQ21" s="72"/>
      <c r="AR21" s="73"/>
      <c r="AS21" s="71"/>
      <c r="AT21" s="72"/>
      <c r="AU21" s="72"/>
      <c r="AV21" s="72"/>
      <c r="AW21" s="72"/>
      <c r="AX21" s="73"/>
    </row>
    <row r="22" spans="1:50" ht="15.95" customHeight="1" x14ac:dyDescent="0.25">
      <c r="A22" s="51"/>
      <c r="B22" s="73"/>
      <c r="C22" s="51"/>
      <c r="D22" s="72"/>
      <c r="E22" s="72"/>
      <c r="F22" s="72"/>
      <c r="G22" s="73"/>
      <c r="H22" s="76"/>
      <c r="I22" s="72"/>
      <c r="J22" s="72"/>
      <c r="K22" s="72"/>
      <c r="L22" s="73"/>
      <c r="M22" s="51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3"/>
      <c r="AC22" s="51"/>
      <c r="AD22" s="72"/>
      <c r="AE22" s="72"/>
      <c r="AF22" s="72"/>
      <c r="AG22" s="72"/>
      <c r="AH22" s="72"/>
      <c r="AI22" s="72"/>
      <c r="AJ22" s="73"/>
      <c r="AK22" s="51"/>
      <c r="AL22" s="72"/>
      <c r="AM22" s="72"/>
      <c r="AN22" s="72"/>
      <c r="AO22" s="72"/>
      <c r="AP22" s="72"/>
      <c r="AQ22" s="72"/>
      <c r="AR22" s="73"/>
      <c r="AS22" s="71"/>
      <c r="AT22" s="72"/>
      <c r="AU22" s="72"/>
      <c r="AV22" s="72"/>
      <c r="AW22" s="72"/>
      <c r="AX22" s="73"/>
    </row>
    <row r="23" spans="1:50" ht="10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s="18" customFormat="1" ht="15.75" x14ac:dyDescent="0.25">
      <c r="A24" s="74" t="s">
        <v>3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</row>
    <row r="25" spans="1:50" s="16" customFormat="1" ht="20.100000000000001" customHeight="1" x14ac:dyDescent="0.2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</row>
    <row r="26" spans="1:50" s="16" customFormat="1" ht="20.100000000000001" customHeight="1" x14ac:dyDescent="0.25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</row>
    <row r="27" spans="1:50" s="16" customFormat="1" ht="20.100000000000001" customHeight="1" x14ac:dyDescent="0.25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</row>
    <row r="28" spans="1:50" s="16" customFormat="1" ht="20.100000000000001" customHeight="1" x14ac:dyDescent="0.25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</row>
    <row r="29" spans="1:50" s="16" customFormat="1" ht="20.100000000000001" customHeight="1" x14ac:dyDescent="0.25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</row>
    <row r="30" spans="1:50" s="16" customFormat="1" ht="20.100000000000001" customHeight="1" x14ac:dyDescent="0.25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</row>
    <row r="31" spans="1:50" s="16" customFormat="1" ht="20.100000000000001" customHeight="1" x14ac:dyDescent="0.25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</row>
    <row r="32" spans="1:50" s="16" customFormat="1" ht="20.100000000000001" customHeight="1" x14ac:dyDescent="0.25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</row>
    <row r="33" spans="1:50" s="16" customFormat="1" ht="20.100000000000001" customHeight="1" x14ac:dyDescent="0.25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</row>
    <row r="34" spans="1:50" s="17" customFormat="1" ht="20.100000000000001" customHeight="1" x14ac:dyDescent="0.25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</row>
    <row r="35" spans="1:50" ht="9" customHeight="1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</row>
    <row r="36" spans="1:50" ht="8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0" ht="19.5" customHeight="1" x14ac:dyDescent="0.25">
      <c r="A37" s="2" t="s">
        <v>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50" ht="19.5" customHeight="1" x14ac:dyDescent="0.25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</row>
    <row r="39" spans="1:50" ht="20.100000000000001" customHeight="1" x14ac:dyDescent="0.25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</row>
    <row r="40" spans="1:50" ht="20.100000000000001" customHeight="1" x14ac:dyDescent="0.25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</row>
    <row r="41" spans="1:50" ht="20.100000000000001" customHeight="1" x14ac:dyDescent="0.25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</row>
    <row r="42" spans="1:50" ht="20.100000000000001" customHeight="1" x14ac:dyDescent="0.25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</row>
    <row r="43" spans="1:50" ht="15.75" x14ac:dyDescent="0.25">
      <c r="A43" s="2" t="s">
        <v>104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50" ht="15.75" thickBo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50" ht="15.75" thickBot="1" x14ac:dyDescent="0.3">
      <c r="A45" s="57"/>
      <c r="B45" s="58"/>
      <c r="C45" s="1"/>
      <c r="D45" s="7" t="s">
        <v>125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50" ht="15.75" thickBo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50" ht="15.75" thickBot="1" x14ac:dyDescent="0.3">
      <c r="A47" s="57"/>
      <c r="B47" s="58"/>
      <c r="C47" s="1"/>
      <c r="D47" s="7" t="s">
        <v>8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50" ht="9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2.75" customHeight="1" thickBot="1" x14ac:dyDescent="0.3">
      <c r="A49" s="29"/>
      <c r="B49" s="29"/>
      <c r="C49" s="29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</row>
    <row r="50" spans="1:50" ht="7.5" customHeight="1" thickBo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 thickBot="1" x14ac:dyDescent="0.3">
      <c r="A51" s="57"/>
      <c r="B51" s="58"/>
      <c r="C51" s="1"/>
      <c r="D51" s="7" t="s">
        <v>107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x14ac:dyDescent="0.25">
      <c r="A52" s="25"/>
      <c r="B52" s="25"/>
      <c r="C52" s="1"/>
      <c r="D52" s="7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5.25" customHeight="1" thickBot="1" x14ac:dyDescent="0.3">
      <c r="A53" s="1"/>
      <c r="B53" s="1"/>
      <c r="C53" s="1"/>
      <c r="D53" s="23" t="e">
        <f>'Служ. инфо-1а'!A2</f>
        <v>#REF!</v>
      </c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</row>
    <row r="54" spans="1:50" ht="15.75" thickBot="1" x14ac:dyDescent="0.3">
      <c r="A54" s="57"/>
      <c r="B54" s="58"/>
      <c r="C54" s="1"/>
      <c r="D54" s="7" t="s">
        <v>108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x14ac:dyDescent="0.25">
      <c r="A55" s="25"/>
      <c r="B55" s="25"/>
      <c r="C55" s="1"/>
      <c r="D55" s="7" t="s">
        <v>109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" customHeight="1" x14ac:dyDescent="0.25">
      <c r="A56" s="1"/>
      <c r="B56" s="1"/>
      <c r="C56" s="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24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</row>
    <row r="57" spans="1:50" ht="15" customHeight="1" thickBot="1" x14ac:dyDescent="0.3">
      <c r="A57" s="1"/>
      <c r="B57" s="1"/>
      <c r="C57" s="1"/>
      <c r="D57" s="2" t="s">
        <v>114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8"/>
      <c r="X57" s="8"/>
      <c r="Y57" s="8"/>
      <c r="Z57" s="15"/>
      <c r="AA57" s="1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</row>
    <row r="58" spans="1:50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46" t="s">
        <v>36</v>
      </c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</row>
    <row r="59" spans="1:50" ht="15" customHeight="1" thickBot="1" x14ac:dyDescent="0.3">
      <c r="A59" s="1"/>
      <c r="B59" s="1"/>
      <c r="C59" s="1"/>
      <c r="D59" s="47" t="str">
        <f>'Служ. инфо-1б'!A2</f>
        <v/>
      </c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</row>
    <row r="60" spans="1:50" ht="15" customHeight="1" x14ac:dyDescent="0.25">
      <c r="A60" s="1"/>
      <c r="B60" s="1"/>
      <c r="C60" s="1"/>
      <c r="D60" s="40" t="s">
        <v>15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</row>
    <row r="61" spans="1:50" ht="15" customHeight="1" thickBot="1" x14ac:dyDescent="0.3">
      <c r="A61" s="1"/>
      <c r="B61" s="1"/>
      <c r="C61" s="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24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</row>
    <row r="62" spans="1:50" ht="15.75" thickBot="1" x14ac:dyDescent="0.3">
      <c r="A62" s="57"/>
      <c r="B62" s="58"/>
      <c r="C62" s="1"/>
      <c r="D62" s="7" t="s">
        <v>120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6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x14ac:dyDescent="0.25">
      <c r="B64" s="6"/>
      <c r="D64" s="59" t="s">
        <v>20</v>
      </c>
      <c r="E64" s="60"/>
      <c r="F64" s="59" t="s">
        <v>5</v>
      </c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4"/>
      <c r="AE64" s="59" t="s">
        <v>24</v>
      </c>
      <c r="AF64" s="63"/>
      <c r="AG64" s="63"/>
      <c r="AH64" s="63"/>
      <c r="AI64" s="63"/>
      <c r="AJ64" s="63"/>
      <c r="AK64" s="63"/>
      <c r="AL64" s="64"/>
      <c r="AM64" s="59" t="s">
        <v>110</v>
      </c>
      <c r="AN64" s="63"/>
      <c r="AO64" s="63"/>
      <c r="AP64" s="63"/>
      <c r="AQ64" s="63"/>
      <c r="AR64" s="63"/>
      <c r="AS64" s="63"/>
      <c r="AT64" s="64"/>
      <c r="AU64" s="59" t="s">
        <v>16</v>
      </c>
      <c r="AV64" s="63"/>
      <c r="AW64" s="63"/>
      <c r="AX64" s="64"/>
    </row>
    <row r="65" spans="1:51" ht="27" customHeight="1" x14ac:dyDescent="0.25">
      <c r="A65" s="6"/>
      <c r="B65" s="6"/>
      <c r="C65" s="6"/>
      <c r="D65" s="61"/>
      <c r="E65" s="62"/>
      <c r="F65" s="65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7"/>
      <c r="AE65" s="65"/>
      <c r="AF65" s="66"/>
      <c r="AG65" s="66"/>
      <c r="AH65" s="66"/>
      <c r="AI65" s="66"/>
      <c r="AJ65" s="66"/>
      <c r="AK65" s="66"/>
      <c r="AL65" s="67"/>
      <c r="AM65" s="65"/>
      <c r="AN65" s="66"/>
      <c r="AO65" s="66"/>
      <c r="AP65" s="66"/>
      <c r="AQ65" s="66"/>
      <c r="AR65" s="66"/>
      <c r="AS65" s="66"/>
      <c r="AT65" s="67"/>
      <c r="AU65" s="65"/>
      <c r="AV65" s="66"/>
      <c r="AW65" s="66"/>
      <c r="AX65" s="67"/>
    </row>
    <row r="66" spans="1:51" x14ac:dyDescent="0.25">
      <c r="A66" s="29"/>
      <c r="B66" s="29"/>
      <c r="C66" s="29"/>
      <c r="D66" s="51"/>
      <c r="E66" s="52"/>
      <c r="F66" s="51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2"/>
      <c r="AE66" s="51"/>
      <c r="AF66" s="53"/>
      <c r="AG66" s="53"/>
      <c r="AH66" s="53"/>
      <c r="AI66" s="53"/>
      <c r="AJ66" s="53"/>
      <c r="AK66" s="53"/>
      <c r="AL66" s="52"/>
      <c r="AM66" s="54"/>
      <c r="AN66" s="55"/>
      <c r="AO66" s="55"/>
      <c r="AP66" s="55"/>
      <c r="AQ66" s="55"/>
      <c r="AR66" s="55"/>
      <c r="AS66" s="55"/>
      <c r="AT66" s="56"/>
      <c r="AU66" s="51"/>
      <c r="AV66" s="53"/>
      <c r="AW66" s="53"/>
      <c r="AX66" s="52"/>
    </row>
    <row r="67" spans="1:51" x14ac:dyDescent="0.25">
      <c r="A67" s="29"/>
      <c r="B67" s="29"/>
      <c r="C67" s="29"/>
      <c r="D67" s="51"/>
      <c r="E67" s="52"/>
      <c r="F67" s="51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2"/>
      <c r="AE67" s="51"/>
      <c r="AF67" s="53"/>
      <c r="AG67" s="53"/>
      <c r="AH67" s="53"/>
      <c r="AI67" s="53"/>
      <c r="AJ67" s="53"/>
      <c r="AK67" s="53"/>
      <c r="AL67" s="52"/>
      <c r="AM67" s="54"/>
      <c r="AN67" s="55"/>
      <c r="AO67" s="55"/>
      <c r="AP67" s="55"/>
      <c r="AQ67" s="55"/>
      <c r="AR67" s="55"/>
      <c r="AS67" s="55"/>
      <c r="AT67" s="56"/>
      <c r="AU67" s="51"/>
      <c r="AV67" s="53"/>
      <c r="AW67" s="53"/>
      <c r="AX67" s="52"/>
    </row>
    <row r="68" spans="1:51" x14ac:dyDescent="0.25">
      <c r="A68" s="29"/>
      <c r="B68" s="29"/>
      <c r="C68" s="29"/>
      <c r="D68" s="51"/>
      <c r="E68" s="52"/>
      <c r="F68" s="51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2"/>
      <c r="AE68" s="51"/>
      <c r="AF68" s="53"/>
      <c r="AG68" s="53"/>
      <c r="AH68" s="53"/>
      <c r="AI68" s="53"/>
      <c r="AJ68" s="53"/>
      <c r="AK68" s="53"/>
      <c r="AL68" s="52"/>
      <c r="AM68" s="54"/>
      <c r="AN68" s="55"/>
      <c r="AO68" s="55"/>
      <c r="AP68" s="55"/>
      <c r="AQ68" s="55"/>
      <c r="AR68" s="55"/>
      <c r="AS68" s="55"/>
      <c r="AT68" s="56"/>
      <c r="AU68" s="51"/>
      <c r="AV68" s="53"/>
      <c r="AW68" s="53"/>
      <c r="AX68" s="52"/>
    </row>
    <row r="69" spans="1:51" x14ac:dyDescent="0.25">
      <c r="A69" s="29"/>
      <c r="B69" s="29"/>
      <c r="C69" s="29"/>
      <c r="D69" s="51"/>
      <c r="E69" s="52"/>
      <c r="F69" s="51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2"/>
      <c r="AE69" s="51"/>
      <c r="AF69" s="53"/>
      <c r="AG69" s="53"/>
      <c r="AH69" s="53"/>
      <c r="AI69" s="53"/>
      <c r="AJ69" s="53"/>
      <c r="AK69" s="53"/>
      <c r="AL69" s="52"/>
      <c r="AM69" s="54"/>
      <c r="AN69" s="55"/>
      <c r="AO69" s="55"/>
      <c r="AP69" s="55"/>
      <c r="AQ69" s="55"/>
      <c r="AR69" s="55"/>
      <c r="AS69" s="55"/>
      <c r="AT69" s="56"/>
      <c r="AU69" s="51"/>
      <c r="AV69" s="53"/>
      <c r="AW69" s="53"/>
      <c r="AX69" s="52"/>
    </row>
    <row r="70" spans="1:51" x14ac:dyDescent="0.25">
      <c r="A70" s="29"/>
      <c r="B70" s="29"/>
      <c r="C70" s="29"/>
      <c r="D70" s="51"/>
      <c r="E70" s="52"/>
      <c r="F70" s="51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2"/>
      <c r="AE70" s="51"/>
      <c r="AF70" s="53"/>
      <c r="AG70" s="53"/>
      <c r="AH70" s="53"/>
      <c r="AI70" s="53"/>
      <c r="AJ70" s="53"/>
      <c r="AK70" s="53"/>
      <c r="AL70" s="52"/>
      <c r="AM70" s="54"/>
      <c r="AN70" s="55"/>
      <c r="AO70" s="55"/>
      <c r="AP70" s="55"/>
      <c r="AQ70" s="55"/>
      <c r="AR70" s="55"/>
      <c r="AS70" s="55"/>
      <c r="AT70" s="56"/>
      <c r="AU70" s="51"/>
      <c r="AV70" s="53"/>
      <c r="AW70" s="53"/>
      <c r="AX70" s="52"/>
    </row>
    <row r="71" spans="1:51" x14ac:dyDescent="0.25">
      <c r="A71" s="29"/>
      <c r="B71" s="29"/>
      <c r="C71" s="29"/>
      <c r="D71" s="51"/>
      <c r="E71" s="52"/>
      <c r="F71" s="51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2"/>
      <c r="AE71" s="51"/>
      <c r="AF71" s="53"/>
      <c r="AG71" s="53"/>
      <c r="AH71" s="53"/>
      <c r="AI71" s="53"/>
      <c r="AJ71" s="53"/>
      <c r="AK71" s="53"/>
      <c r="AL71" s="52"/>
      <c r="AM71" s="54"/>
      <c r="AN71" s="55"/>
      <c r="AO71" s="55"/>
      <c r="AP71" s="55"/>
      <c r="AQ71" s="55"/>
      <c r="AR71" s="55"/>
      <c r="AS71" s="55"/>
      <c r="AT71" s="56"/>
      <c r="AU71" s="51"/>
      <c r="AV71" s="53"/>
      <c r="AW71" s="53"/>
      <c r="AX71" s="52"/>
    </row>
    <row r="72" spans="1:51" x14ac:dyDescent="0.25">
      <c r="A72" s="29"/>
      <c r="B72" s="29"/>
      <c r="C72" s="29"/>
      <c r="D72" s="51"/>
      <c r="E72" s="52"/>
      <c r="F72" s="51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2"/>
      <c r="AE72" s="51"/>
      <c r="AF72" s="53"/>
      <c r="AG72" s="53"/>
      <c r="AH72" s="53"/>
      <c r="AI72" s="53"/>
      <c r="AJ72" s="53"/>
      <c r="AK72" s="53"/>
      <c r="AL72" s="52"/>
      <c r="AM72" s="54"/>
      <c r="AN72" s="55"/>
      <c r="AO72" s="55"/>
      <c r="AP72" s="55"/>
      <c r="AQ72" s="55"/>
      <c r="AR72" s="55"/>
      <c r="AS72" s="55"/>
      <c r="AT72" s="56"/>
      <c r="AU72" s="51"/>
      <c r="AV72" s="53"/>
      <c r="AW72" s="53"/>
      <c r="AX72" s="52"/>
    </row>
    <row r="73" spans="1:51" ht="15" customHeight="1" x14ac:dyDescent="0.25">
      <c r="A73" s="1" t="s">
        <v>37</v>
      </c>
      <c r="B73" s="1"/>
      <c r="C73" s="1" t="s">
        <v>111</v>
      </c>
      <c r="D73" s="51"/>
      <c r="E73" s="52"/>
      <c r="F73" s="51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2"/>
      <c r="AE73" s="51"/>
      <c r="AF73" s="53"/>
      <c r="AG73" s="53"/>
      <c r="AH73" s="53"/>
      <c r="AI73" s="53"/>
      <c r="AJ73" s="53"/>
      <c r="AK73" s="53"/>
      <c r="AL73" s="52"/>
      <c r="AM73" s="54"/>
      <c r="AN73" s="55"/>
      <c r="AO73" s="55"/>
      <c r="AP73" s="55"/>
      <c r="AQ73" s="55"/>
      <c r="AR73" s="55"/>
      <c r="AS73" s="55"/>
      <c r="AT73" s="56"/>
      <c r="AU73" s="51"/>
      <c r="AV73" s="53"/>
      <c r="AW73" s="53"/>
      <c r="AX73" s="52"/>
    </row>
    <row r="74" spans="1:51" ht="15" customHeight="1" x14ac:dyDescent="0.25">
      <c r="A74" s="1"/>
      <c r="B74" s="1"/>
      <c r="C74" s="1"/>
      <c r="D74" s="51"/>
      <c r="E74" s="52"/>
      <c r="F74" s="51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2"/>
      <c r="AE74" s="51"/>
      <c r="AF74" s="53"/>
      <c r="AG74" s="53"/>
      <c r="AH74" s="53"/>
      <c r="AI74" s="53"/>
      <c r="AJ74" s="53"/>
      <c r="AK74" s="53"/>
      <c r="AL74" s="52"/>
      <c r="AM74" s="54"/>
      <c r="AN74" s="55"/>
      <c r="AO74" s="55"/>
      <c r="AP74" s="55"/>
      <c r="AQ74" s="55"/>
      <c r="AR74" s="55"/>
      <c r="AS74" s="55"/>
      <c r="AT74" s="56"/>
      <c r="AU74" s="51"/>
      <c r="AV74" s="53"/>
      <c r="AW74" s="53"/>
      <c r="AX74" s="52"/>
    </row>
    <row r="75" spans="1:51" ht="12.75" customHeight="1" x14ac:dyDescent="0.25">
      <c r="A75" s="1"/>
      <c r="B75" s="1"/>
      <c r="C75" s="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</row>
    <row r="76" spans="1:51" ht="12.75" customHeight="1" x14ac:dyDescent="0.25">
      <c r="A76" s="1"/>
      <c r="B76" s="1"/>
      <c r="C76" s="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</row>
    <row r="77" spans="1:51" ht="15.75" thickBot="1" x14ac:dyDescent="0.3">
      <c r="A77" s="49" t="s">
        <v>123</v>
      </c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1"/>
      <c r="N77" s="50" t="s">
        <v>124</v>
      </c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1"/>
      <c r="AH77" s="38"/>
      <c r="AI77" s="38"/>
      <c r="AJ77" s="38"/>
      <c r="AK77" s="38"/>
      <c r="AL77" s="38"/>
      <c r="AM77" s="38"/>
      <c r="AN77" s="38"/>
      <c r="AO77" s="38"/>
      <c r="AP77" s="1"/>
      <c r="AQ77" s="44"/>
      <c r="AR77" s="44"/>
      <c r="AS77" s="44"/>
      <c r="AT77" s="44"/>
      <c r="AU77" s="44"/>
      <c r="AV77" s="44"/>
      <c r="AW77" s="44"/>
      <c r="AX77" s="44"/>
      <c r="AY77" s="33"/>
    </row>
    <row r="78" spans="1:51" x14ac:dyDescent="0.25">
      <c r="A78" s="40" t="s">
        <v>96</v>
      </c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1"/>
      <c r="N78" s="40" t="s">
        <v>9</v>
      </c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1"/>
      <c r="AH78" s="40" t="s">
        <v>13</v>
      </c>
      <c r="AI78" s="40"/>
      <c r="AJ78" s="40"/>
      <c r="AK78" s="40"/>
      <c r="AL78" s="40"/>
      <c r="AM78" s="40"/>
      <c r="AN78" s="40"/>
      <c r="AO78" s="40"/>
      <c r="AP78" s="1"/>
      <c r="AQ78" s="40" t="s">
        <v>10</v>
      </c>
      <c r="AR78" s="40"/>
      <c r="AS78" s="40"/>
      <c r="AT78" s="40"/>
      <c r="AU78" s="40"/>
      <c r="AV78" s="40"/>
      <c r="AW78" s="40"/>
      <c r="AX78" s="40"/>
      <c r="AY78" s="33"/>
    </row>
    <row r="79" spans="1:51" ht="8.25" customHeight="1" x14ac:dyDescent="0.25">
      <c r="A79" s="1"/>
      <c r="B79" s="1"/>
      <c r="C79" s="1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3"/>
    </row>
    <row r="80" spans="1:51" ht="16.5" thickBot="1" x14ac:dyDescent="0.3">
      <c r="A80" s="42" t="s">
        <v>11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1" t="s">
        <v>12</v>
      </c>
      <c r="Z80" s="1"/>
      <c r="AA80" s="44"/>
      <c r="AB80" s="44"/>
      <c r="AC80" s="44"/>
      <c r="AD80" s="44"/>
      <c r="AE80" s="44"/>
      <c r="AF80" s="44"/>
      <c r="AG80" s="10"/>
      <c r="AH80" s="10"/>
      <c r="AI80" s="10"/>
      <c r="AJ80" s="11" t="s">
        <v>14</v>
      </c>
      <c r="AK80" s="10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3"/>
    </row>
    <row r="81" spans="1:51" ht="30.75" customHeight="1" thickBot="1" x14ac:dyDescent="0.3">
      <c r="A81" s="1"/>
      <c r="B81" s="1"/>
      <c r="C81" s="1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3"/>
    </row>
    <row r="82" spans="1:51" ht="4.5" customHeight="1" thickBot="1" x14ac:dyDescent="0.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</row>
    <row r="83" spans="1:51" ht="6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1" ht="15.75" x14ac:dyDescent="0.25">
      <c r="A84" s="5" t="s">
        <v>103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1" ht="8.25" customHeight="1" x14ac:dyDescent="0.25">
      <c r="A85" s="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1" ht="7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1" ht="15.75" thickBot="1" x14ac:dyDescent="0.3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1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1"/>
      <c r="AH87" s="38"/>
      <c r="AI87" s="38"/>
      <c r="AJ87" s="38"/>
      <c r="AK87" s="38"/>
      <c r="AL87" s="38"/>
      <c r="AM87" s="38"/>
      <c r="AN87" s="38"/>
      <c r="AO87" s="38"/>
      <c r="AP87" s="1"/>
      <c r="AQ87" s="39"/>
      <c r="AR87" s="39"/>
      <c r="AS87" s="39"/>
      <c r="AT87" s="39"/>
      <c r="AU87" s="39"/>
      <c r="AV87" s="39"/>
      <c r="AW87" s="39"/>
      <c r="AX87" s="39"/>
    </row>
    <row r="88" spans="1:51" x14ac:dyDescent="0.25">
      <c r="A88" s="21" t="s">
        <v>25</v>
      </c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1"/>
      <c r="N88" s="40" t="s">
        <v>9</v>
      </c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1"/>
      <c r="AH88" s="40" t="s">
        <v>13</v>
      </c>
      <c r="AI88" s="40"/>
      <c r="AJ88" s="40"/>
      <c r="AK88" s="40"/>
      <c r="AL88" s="40"/>
      <c r="AM88" s="40"/>
      <c r="AN88" s="40"/>
      <c r="AO88" s="40"/>
      <c r="AP88" s="1"/>
      <c r="AQ88" s="40" t="s">
        <v>10</v>
      </c>
      <c r="AR88" s="40"/>
      <c r="AS88" s="40"/>
      <c r="AT88" s="40"/>
      <c r="AU88" s="40"/>
      <c r="AV88" s="40"/>
      <c r="AW88" s="40"/>
      <c r="AX88" s="40"/>
    </row>
    <row r="89" spans="1:51" x14ac:dyDescent="0.25">
      <c r="A89" s="22" t="s">
        <v>101</v>
      </c>
      <c r="B89" s="22"/>
      <c r="C89" s="22"/>
      <c r="D89" s="22"/>
      <c r="E89" s="22"/>
      <c r="F89" s="22"/>
      <c r="G89" s="22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</row>
    <row r="90" spans="1:51" ht="20.100000000000001" customHeight="1" x14ac:dyDescent="0.25">
      <c r="A90" s="106"/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</row>
    <row r="91" spans="1:51" ht="20.100000000000001" customHeight="1" x14ac:dyDescent="0.25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</row>
    <row r="92" spans="1:51" ht="28.5" customHeight="1" thickBot="1" x14ac:dyDescent="0.3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1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1"/>
      <c r="AH92" s="36"/>
      <c r="AI92" s="36"/>
      <c r="AJ92" s="36"/>
      <c r="AK92" s="36"/>
      <c r="AL92" s="36"/>
      <c r="AM92" s="36"/>
      <c r="AN92" s="36"/>
      <c r="AO92" s="36"/>
      <c r="AP92" s="1"/>
      <c r="AQ92" s="37"/>
      <c r="AR92" s="37"/>
      <c r="AS92" s="37"/>
      <c r="AT92" s="37"/>
      <c r="AU92" s="37"/>
      <c r="AV92" s="37"/>
      <c r="AW92" s="37"/>
      <c r="AX92" s="37"/>
    </row>
    <row r="93" spans="1:51" x14ac:dyDescent="0.25">
      <c r="A93" s="40" t="s">
        <v>100</v>
      </c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1"/>
      <c r="N93" s="40" t="s">
        <v>102</v>
      </c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1"/>
      <c r="AH93" s="40" t="s">
        <v>13</v>
      </c>
      <c r="AI93" s="40"/>
      <c r="AJ93" s="40"/>
      <c r="AK93" s="40"/>
      <c r="AL93" s="40"/>
      <c r="AM93" s="40"/>
      <c r="AN93" s="40"/>
      <c r="AO93" s="40"/>
      <c r="AP93" s="1"/>
      <c r="AQ93" s="40" t="s">
        <v>10</v>
      </c>
      <c r="AR93" s="40"/>
      <c r="AS93" s="40"/>
      <c r="AT93" s="40"/>
      <c r="AU93" s="40"/>
      <c r="AV93" s="40"/>
      <c r="AW93" s="40"/>
      <c r="AX93" s="40"/>
    </row>
    <row r="94" spans="1:51" ht="6" customHeight="1" x14ac:dyDescent="0.25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1" ht="15.75" thickBot="1" x14ac:dyDescent="0.3">
      <c r="A95" s="42" t="s">
        <v>11</v>
      </c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1" t="s">
        <v>12</v>
      </c>
      <c r="Z95" s="1"/>
      <c r="AA95" s="39"/>
      <c r="AB95" s="39"/>
      <c r="AC95" s="39"/>
      <c r="AD95" s="39"/>
      <c r="AE95" s="39"/>
      <c r="AF95" s="39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1" x14ac:dyDescent="0.25">
      <c r="A96" s="1"/>
      <c r="B96" s="1"/>
      <c r="C96" s="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x14ac:dyDescent="0.25">
      <c r="A97" s="1"/>
      <c r="B97" s="1"/>
      <c r="C97" s="1"/>
      <c r="D97" s="1"/>
      <c r="E97" s="1"/>
      <c r="F97" s="1"/>
      <c r="G97" s="1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1"/>
      <c r="AW97" s="1"/>
      <c r="AX97" s="1"/>
    </row>
    <row r="98" spans="1:50" x14ac:dyDescent="0.25">
      <c r="A98" s="1"/>
      <c r="B98" s="1"/>
      <c r="C98" s="1"/>
      <c r="D98" s="1"/>
      <c r="E98" s="1"/>
      <c r="F98" s="1"/>
      <c r="G98" s="1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1"/>
      <c r="AW98" s="1"/>
      <c r="AX98" s="1"/>
    </row>
    <row r="99" spans="1:5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  <row r="101" spans="1:5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</row>
    <row r="102" spans="1:5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</row>
    <row r="103" spans="1:5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</row>
    <row r="104" spans="1:5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</row>
    <row r="105" spans="1:5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</row>
    <row r="106" spans="1:5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</row>
    <row r="107" spans="1:5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</row>
    <row r="108" spans="1:5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</row>
    <row r="109" spans="1:5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</row>
    <row r="110" spans="1:5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</row>
    <row r="111" spans="1:5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</row>
    <row r="112" spans="1:5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</row>
    <row r="113" spans="1:5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</row>
    <row r="114" spans="1:5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</row>
    <row r="115" spans="1:5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</row>
    <row r="116" spans="1:5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 spans="1:5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 spans="1:5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</row>
    <row r="119" spans="1:5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</row>
    <row r="120" spans="1:5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</row>
    <row r="121" spans="1:5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</row>
    <row r="122" spans="1:5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</row>
    <row r="123" spans="1:5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</row>
    <row r="124" spans="1:5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</row>
    <row r="125" spans="1:5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</row>
    <row r="126" spans="1:5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</row>
    <row r="127" spans="1:5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</row>
    <row r="128" spans="1:5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</row>
    <row r="129" spans="1:5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</row>
    <row r="130" spans="1:5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</row>
    <row r="131" spans="1:5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</row>
    <row r="132" spans="1:5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</row>
    <row r="133" spans="1:5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</row>
    <row r="134" spans="1:5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</row>
    <row r="135" spans="1:5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</row>
    <row r="136" spans="1:5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</row>
    <row r="137" spans="1:5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</row>
    <row r="138" spans="1:5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</row>
    <row r="139" spans="1:5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</row>
    <row r="140" spans="1:5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</row>
    <row r="141" spans="1:5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</row>
    <row r="142" spans="1:5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</row>
    <row r="143" spans="1:5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</row>
    <row r="144" spans="1:5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</row>
    <row r="145" spans="1:5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</row>
    <row r="146" spans="1:5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</row>
    <row r="147" spans="1:5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</row>
    <row r="148" spans="1:5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</row>
    <row r="149" spans="1:5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</row>
    <row r="150" spans="1:5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</row>
    <row r="151" spans="1:5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</row>
    <row r="152" spans="1:5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</row>
    <row r="153" spans="1:5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</row>
    <row r="154" spans="1:5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</row>
    <row r="155" spans="1:5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</row>
    <row r="156" spans="1:5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</row>
    <row r="157" spans="1:5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</row>
    <row r="158" spans="1:5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</row>
    <row r="159" spans="1:5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</row>
    <row r="160" spans="1:5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</row>
    <row r="161" spans="1:5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</row>
    <row r="162" spans="1:5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</row>
    <row r="163" spans="1:5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</row>
    <row r="164" spans="1:5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</row>
    <row r="165" spans="1:5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</row>
    <row r="166" spans="1:5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</row>
    <row r="167" spans="1:5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</row>
    <row r="168" spans="1:5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</row>
    <row r="169" spans="1:5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</row>
    <row r="170" spans="1:5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</row>
    <row r="171" spans="1:5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</row>
    <row r="172" spans="1:5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</row>
    <row r="173" spans="1:5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</row>
    <row r="174" spans="1:5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</row>
    <row r="175" spans="1:5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</row>
    <row r="176" spans="1:5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</row>
    <row r="177" spans="1:5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</row>
    <row r="178" spans="1:5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</row>
    <row r="179" spans="1:5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</row>
    <row r="180" spans="1:5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</row>
    <row r="181" spans="1:5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</row>
    <row r="182" spans="1:5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</row>
    <row r="183" spans="1:5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</row>
    <row r="184" spans="1:5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</row>
    <row r="185" spans="1:5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</row>
    <row r="186" spans="1:5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</row>
    <row r="187" spans="1:5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</row>
    <row r="188" spans="1:5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</row>
    <row r="189" spans="1:5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</row>
    <row r="190" spans="1:5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</row>
    <row r="191" spans="1:5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</row>
    <row r="192" spans="1:5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</row>
    <row r="193" spans="1:5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</row>
    <row r="194" spans="1:5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</row>
    <row r="195" spans="1:5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</row>
    <row r="196" spans="1:5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</row>
    <row r="197" spans="1:5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</row>
    <row r="198" spans="1:5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</row>
    <row r="199" spans="1:5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</row>
    <row r="200" spans="1:50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</row>
    <row r="201" spans="1:50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</row>
    <row r="202" spans="1:50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</row>
    <row r="203" spans="1:50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</row>
    <row r="204" spans="1:50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</row>
    <row r="205" spans="1:50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</row>
    <row r="206" spans="1:50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</row>
    <row r="207" spans="1:50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</row>
    <row r="208" spans="1:50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</row>
    <row r="209" spans="1:50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</row>
    <row r="210" spans="1:50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</row>
    <row r="211" spans="1:50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</row>
    <row r="212" spans="1:50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</row>
    <row r="213" spans="1:50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</row>
    <row r="214" spans="1:50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</row>
    <row r="215" spans="1:50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</row>
    <row r="216" spans="1:50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</row>
    <row r="217" spans="1:50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</row>
    <row r="218" spans="1:50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</row>
    <row r="219" spans="1:50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</row>
    <row r="220" spans="1:50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</row>
    <row r="221" spans="1:50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</row>
    <row r="222" spans="1:50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</row>
    <row r="223" spans="1:50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</row>
    <row r="224" spans="1:50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</row>
    <row r="225" spans="1:50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</row>
    <row r="226" spans="1:50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</row>
    <row r="227" spans="1:50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</row>
    <row r="228" spans="1:50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</row>
    <row r="229" spans="1:50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</row>
    <row r="230" spans="1:50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</row>
    <row r="231" spans="1:50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</row>
    <row r="232" spans="1:50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</row>
    <row r="233" spans="1:50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</row>
    <row r="234" spans="1:50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</row>
    <row r="235" spans="1:50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</row>
    <row r="236" spans="1:50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</row>
    <row r="237" spans="1:50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</row>
    <row r="238" spans="1:50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</row>
    <row r="239" spans="1:50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</row>
    <row r="240" spans="1:50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</row>
    <row r="241" spans="1:50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</row>
    <row r="242" spans="1:50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</row>
    <row r="243" spans="1:50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</row>
    <row r="244" spans="1:50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</row>
    <row r="245" spans="1:50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</row>
    <row r="246" spans="1:50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</row>
    <row r="247" spans="1:50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</row>
    <row r="248" spans="1:50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</row>
    <row r="249" spans="1:50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</row>
    <row r="250" spans="1:50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</row>
    <row r="251" spans="1:50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</row>
    <row r="252" spans="1:50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</row>
    <row r="253" spans="1:50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</row>
    <row r="254" spans="1:50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</row>
    <row r="255" spans="1:50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</row>
    <row r="256" spans="1:5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</row>
    <row r="257" spans="1:50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</row>
    <row r="258" spans="1:50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</row>
    <row r="259" spans="1:50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</row>
    <row r="260" spans="1:50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</row>
    <row r="261" spans="1:5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</row>
    <row r="262" spans="1:5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</row>
    <row r="263" spans="1:50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</row>
    <row r="264" spans="1:50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</row>
    <row r="265" spans="1:5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</row>
    <row r="266" spans="1:5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</row>
    <row r="267" spans="1:5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</row>
    <row r="268" spans="1:5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</row>
    <row r="269" spans="1:5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</row>
    <row r="270" spans="1:5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</row>
    <row r="271" spans="1:5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</row>
    <row r="272" spans="1:5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</row>
    <row r="273" spans="1:5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</row>
    <row r="274" spans="1:5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</row>
    <row r="275" spans="1:5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</row>
    <row r="276" spans="1:5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</row>
    <row r="277" spans="1:5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</row>
    <row r="278" spans="1:5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</row>
    <row r="279" spans="1:5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</row>
    <row r="280" spans="1:5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</row>
    <row r="281" spans="1:5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</row>
    <row r="282" spans="1:5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</row>
    <row r="283" spans="1:5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</row>
    <row r="284" spans="1:5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</row>
    <row r="285" spans="1:5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</row>
    <row r="286" spans="1:5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</row>
    <row r="287" spans="1:5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</row>
    <row r="288" spans="1:5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</row>
    <row r="289" spans="1:5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</row>
    <row r="290" spans="1:5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</row>
    <row r="291" spans="1:5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</row>
    <row r="292" spans="1:5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</row>
    <row r="293" spans="1:5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</row>
    <row r="294" spans="1:5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</row>
    <row r="295" spans="1:5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</row>
    <row r="296" spans="1:5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</row>
    <row r="297" spans="1:5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</row>
    <row r="298" spans="1:5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</row>
    <row r="299" spans="1:5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</row>
    <row r="300" spans="1:5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</row>
    <row r="301" spans="1:5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</row>
    <row r="302" spans="1:5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</row>
    <row r="303" spans="1:5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</row>
    <row r="304" spans="1:5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</row>
    <row r="305" spans="1:5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</row>
    <row r="306" spans="1:5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</row>
    <row r="307" spans="1:5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</row>
    <row r="308" spans="1:5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</row>
    <row r="309" spans="1:5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</row>
    <row r="310" spans="1:5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</row>
    <row r="311" spans="1:5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</row>
    <row r="312" spans="1:5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</row>
    <row r="313" spans="1:5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</row>
    <row r="314" spans="1:5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</row>
    <row r="315" spans="1:5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</row>
    <row r="316" spans="1:5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</row>
    <row r="317" spans="1:5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</row>
    <row r="318" spans="1:5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</row>
    <row r="319" spans="1:5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</row>
    <row r="320" spans="1:5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</row>
    <row r="321" spans="1:5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</row>
    <row r="322" spans="1:5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</row>
    <row r="323" spans="1:5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</row>
    <row r="324" spans="1:5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</row>
    <row r="325" spans="1:5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</row>
    <row r="326" spans="1:5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</row>
    <row r="327" spans="1:5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</row>
    <row r="328" spans="1:5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</row>
    <row r="329" spans="1:5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</row>
    <row r="330" spans="1:5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</row>
    <row r="331" spans="1:5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</row>
    <row r="332" spans="1:5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</row>
    <row r="333" spans="1:5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</row>
    <row r="334" spans="1:5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</row>
    <row r="335" spans="1:5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</row>
    <row r="336" spans="1:5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</row>
    <row r="337" spans="1:5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</row>
    <row r="338" spans="1:5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</row>
    <row r="339" spans="1:5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</row>
    <row r="340" spans="1:5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</row>
    <row r="341" spans="1:5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</row>
    <row r="342" spans="1:5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</row>
    <row r="343" spans="1:5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</row>
    <row r="344" spans="1:5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</row>
    <row r="345" spans="1:5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</row>
    <row r="346" spans="1:5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</row>
    <row r="347" spans="1:5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</row>
    <row r="348" spans="1:5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</row>
    <row r="349" spans="1:5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</row>
    <row r="350" spans="1:5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</row>
    <row r="351" spans="1:5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</row>
    <row r="352" spans="1:5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</row>
    <row r="353" spans="1:50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</row>
    <row r="354" spans="1:50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</row>
    <row r="355" spans="1:50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</row>
    <row r="356" spans="1:50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</row>
    <row r="357" spans="1:50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</row>
    <row r="358" spans="1:50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</row>
    <row r="359" spans="1:50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</row>
    <row r="360" spans="1:50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</row>
    <row r="361" spans="1:50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</row>
    <row r="362" spans="1:50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</row>
    <row r="363" spans="1:50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</row>
    <row r="364" spans="1:50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</row>
    <row r="365" spans="1:50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</row>
    <row r="366" spans="1:50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</row>
    <row r="367" spans="1:50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</row>
    <row r="368" spans="1:50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</row>
    <row r="369" spans="1:50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</row>
    <row r="370" spans="1:50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</row>
    <row r="371" spans="1:50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</row>
    <row r="372" spans="1:50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</row>
    <row r="373" spans="1:50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</row>
    <row r="374" spans="1:50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</row>
    <row r="375" spans="1:50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</row>
    <row r="376" spans="1:50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</row>
    <row r="377" spans="1:50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</row>
    <row r="378" spans="1:50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</row>
    <row r="379" spans="1:50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</row>
    <row r="380" spans="1:50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</row>
    <row r="381" spans="1:50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</row>
    <row r="382" spans="1:50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</row>
    <row r="383" spans="1:50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</row>
    <row r="384" spans="1:50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</row>
    <row r="385" spans="1:50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</row>
    <row r="386" spans="1:50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</row>
    <row r="387" spans="1:50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</row>
    <row r="388" spans="1:50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</row>
    <row r="389" spans="1:50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</row>
    <row r="390" spans="1:50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</row>
    <row r="391" spans="1:50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</row>
    <row r="392" spans="1:50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</row>
    <row r="393" spans="1:50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</row>
    <row r="394" spans="1:50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</row>
    <row r="395" spans="1:50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</row>
    <row r="396" spans="1:50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</row>
    <row r="397" spans="1:50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</row>
    <row r="398" spans="1:50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</row>
    <row r="399" spans="1:50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</row>
    <row r="400" spans="1:50" x14ac:dyDescent="0.25">
      <c r="A400" s="1"/>
    </row>
    <row r="401" spans="1:1" x14ac:dyDescent="0.25">
      <c r="A401" s="1"/>
    </row>
  </sheetData>
  <sheetProtection sheet="1" objects="1" scenarios="1" selectLockedCells="1"/>
  <mergeCells count="169">
    <mergeCell ref="D73:E73"/>
    <mergeCell ref="F73:AD73"/>
    <mergeCell ref="AE73:AL73"/>
    <mergeCell ref="AM73:AT73"/>
    <mergeCell ref="AU73:AX73"/>
    <mergeCell ref="D74:E74"/>
    <mergeCell ref="F74:AD74"/>
    <mergeCell ref="AE74:AL74"/>
    <mergeCell ref="AM74:AT74"/>
    <mergeCell ref="AU74:AX74"/>
    <mergeCell ref="A93:L93"/>
    <mergeCell ref="N93:AF93"/>
    <mergeCell ref="AH93:AO93"/>
    <mergeCell ref="AQ93:AX93"/>
    <mergeCell ref="A95:N95"/>
    <mergeCell ref="O95:X95"/>
    <mergeCell ref="AA95:AF95"/>
    <mergeCell ref="AG1:AJ1"/>
    <mergeCell ref="K2:N2"/>
    <mergeCell ref="T2:AH2"/>
    <mergeCell ref="C4:AE4"/>
    <mergeCell ref="AJ4:AX4"/>
    <mergeCell ref="A6:I6"/>
    <mergeCell ref="J6:AX6"/>
    <mergeCell ref="H89:AX89"/>
    <mergeCell ref="A90:AX90"/>
    <mergeCell ref="J7:AX7"/>
    <mergeCell ref="J8:AX8"/>
    <mergeCell ref="A10:D10"/>
    <mergeCell ref="F10:AX10"/>
    <mergeCell ref="E11:AX11"/>
    <mergeCell ref="A14:B16"/>
    <mergeCell ref="C14:G16"/>
    <mergeCell ref="H14:L16"/>
    <mergeCell ref="M14:AB16"/>
    <mergeCell ref="AC14:AJ16"/>
    <mergeCell ref="AK14:AR16"/>
    <mergeCell ref="AS14:AX16"/>
    <mergeCell ref="A17:B17"/>
    <mergeCell ref="C17:G17"/>
    <mergeCell ref="H17:L17"/>
    <mergeCell ref="M17:AB17"/>
    <mergeCell ref="AC17:AJ17"/>
    <mergeCell ref="AK17:AR17"/>
    <mergeCell ref="AS17:AX17"/>
    <mergeCell ref="AS18:AX18"/>
    <mergeCell ref="A19:B19"/>
    <mergeCell ref="C19:G19"/>
    <mergeCell ref="H19:L19"/>
    <mergeCell ref="M19:AB19"/>
    <mergeCell ref="AC19:AJ19"/>
    <mergeCell ref="AK19:AR19"/>
    <mergeCell ref="AS19:AX19"/>
    <mergeCell ref="A18:B18"/>
    <mergeCell ref="C18:G18"/>
    <mergeCell ref="H18:L18"/>
    <mergeCell ref="M18:AB18"/>
    <mergeCell ref="AC18:AJ18"/>
    <mergeCell ref="AK18:AR18"/>
    <mergeCell ref="AS20:AX20"/>
    <mergeCell ref="A21:B21"/>
    <mergeCell ref="C21:G21"/>
    <mergeCell ref="H21:L21"/>
    <mergeCell ref="M21:AB21"/>
    <mergeCell ref="AC21:AJ21"/>
    <mergeCell ref="AK21:AR21"/>
    <mergeCell ref="AS21:AX21"/>
    <mergeCell ref="A20:B20"/>
    <mergeCell ref="C20:G20"/>
    <mergeCell ref="H20:L20"/>
    <mergeCell ref="M20:AB20"/>
    <mergeCell ref="AC20:AJ20"/>
    <mergeCell ref="AK20:AR20"/>
    <mergeCell ref="AS22:AX22"/>
    <mergeCell ref="A24:AX24"/>
    <mergeCell ref="A25:AX25"/>
    <mergeCell ref="A26:AX26"/>
    <mergeCell ref="A27:AX27"/>
    <mergeCell ref="A28:AX28"/>
    <mergeCell ref="A22:B22"/>
    <mergeCell ref="C22:G22"/>
    <mergeCell ref="H22:L22"/>
    <mergeCell ref="M22:AB22"/>
    <mergeCell ref="AC22:AJ22"/>
    <mergeCell ref="AK22:AR22"/>
    <mergeCell ref="A38:AX38"/>
    <mergeCell ref="A39:AX39"/>
    <mergeCell ref="A40:AX40"/>
    <mergeCell ref="A41:AX41"/>
    <mergeCell ref="A42:AX42"/>
    <mergeCell ref="A45:B45"/>
    <mergeCell ref="A29:AX29"/>
    <mergeCell ref="A30:AX30"/>
    <mergeCell ref="A31:AX31"/>
    <mergeCell ref="A32:AX32"/>
    <mergeCell ref="A33:AX33"/>
    <mergeCell ref="A34:AX34"/>
    <mergeCell ref="A62:B62"/>
    <mergeCell ref="D64:E65"/>
    <mergeCell ref="F64:AD65"/>
    <mergeCell ref="AE64:AL65"/>
    <mergeCell ref="AM64:AT65"/>
    <mergeCell ref="AU64:AX65"/>
    <mergeCell ref="A47:B47"/>
    <mergeCell ref="D49:AX49"/>
    <mergeCell ref="A51:B51"/>
    <mergeCell ref="A54:B54"/>
    <mergeCell ref="D66:E66"/>
    <mergeCell ref="F66:AD66"/>
    <mergeCell ref="AE66:AL66"/>
    <mergeCell ref="AM66:AT66"/>
    <mergeCell ref="AU66:AX66"/>
    <mergeCell ref="D67:E67"/>
    <mergeCell ref="F67:AD67"/>
    <mergeCell ref="AE67:AL67"/>
    <mergeCell ref="AM67:AT67"/>
    <mergeCell ref="AU67:AX67"/>
    <mergeCell ref="AU70:AX70"/>
    <mergeCell ref="D71:E71"/>
    <mergeCell ref="F71:AD71"/>
    <mergeCell ref="AE71:AL71"/>
    <mergeCell ref="AM71:AT71"/>
    <mergeCell ref="AU71:AX71"/>
    <mergeCell ref="D68:E68"/>
    <mergeCell ref="F68:AD68"/>
    <mergeCell ref="AE68:AL68"/>
    <mergeCell ref="AM68:AT68"/>
    <mergeCell ref="AU68:AX68"/>
    <mergeCell ref="D69:E69"/>
    <mergeCell ref="F69:AD69"/>
    <mergeCell ref="AE69:AL69"/>
    <mergeCell ref="AM69:AT69"/>
    <mergeCell ref="AU69:AX69"/>
    <mergeCell ref="A78:L78"/>
    <mergeCell ref="N78:AF78"/>
    <mergeCell ref="AH78:AO78"/>
    <mergeCell ref="AQ78:AX78"/>
    <mergeCell ref="A80:N80"/>
    <mergeCell ref="O80:X80"/>
    <mergeCell ref="AA80:AF80"/>
    <mergeCell ref="AB57:AX57"/>
    <mergeCell ref="AB58:AX58"/>
    <mergeCell ref="D59:AX59"/>
    <mergeCell ref="D60:AX60"/>
    <mergeCell ref="A77:L77"/>
    <mergeCell ref="N77:AF77"/>
    <mergeCell ref="AH77:AO77"/>
    <mergeCell ref="AQ77:AX77"/>
    <mergeCell ref="D72:E72"/>
    <mergeCell ref="F72:AD72"/>
    <mergeCell ref="AE72:AL72"/>
    <mergeCell ref="AM72:AT72"/>
    <mergeCell ref="AU72:AX72"/>
    <mergeCell ref="D70:E70"/>
    <mergeCell ref="F70:AD70"/>
    <mergeCell ref="AE70:AL70"/>
    <mergeCell ref="AM70:AT70"/>
    <mergeCell ref="A92:L92"/>
    <mergeCell ref="N92:AF92"/>
    <mergeCell ref="AH92:AO92"/>
    <mergeCell ref="AQ92:AX92"/>
    <mergeCell ref="A87:L87"/>
    <mergeCell ref="N87:AF87"/>
    <mergeCell ref="AH87:AO87"/>
    <mergeCell ref="AQ87:AX87"/>
    <mergeCell ref="N88:AF88"/>
    <mergeCell ref="AH88:AO88"/>
    <mergeCell ref="AQ88:AX88"/>
    <mergeCell ref="A91:AX91"/>
  </mergeCells>
  <pageMargins left="0.70866141732283472" right="0.51" top="0.74803149606299213" bottom="0.35433070866141736" header="0.31496062992125984" footer="0.15748031496062992"/>
  <pageSetup paperSize="9" orientation="portrait" r:id="rId1"/>
  <headerFooter>
    <oddHeader>&amp;R бланк Т-3</oddHeader>
    <oddFooter>&amp;Rстр. &amp;P из 2</oddFooter>
  </headerFooter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01"/>
  <sheetViews>
    <sheetView showGridLines="0" view="pageLayout" zoomScaleNormal="115" workbookViewId="0">
      <selection activeCell="AE66" sqref="AE66:AL66"/>
    </sheetView>
  </sheetViews>
  <sheetFormatPr defaultColWidth="8.7109375" defaultRowHeight="15" x14ac:dyDescent="0.25"/>
  <cols>
    <col min="1" max="6" width="1.7109375" customWidth="1"/>
    <col min="7" max="7" width="2.42578125" customWidth="1"/>
    <col min="8" max="11" width="1.7109375" customWidth="1"/>
    <col min="12" max="12" width="2.5703125" customWidth="1"/>
    <col min="13" max="28" width="1.5703125" customWidth="1"/>
    <col min="29" max="43" width="1.7109375" customWidth="1"/>
    <col min="44" max="44" width="0.7109375" customWidth="1"/>
    <col min="45" max="49" width="1.7109375" customWidth="1"/>
    <col min="50" max="50" width="4.140625" customWidth="1"/>
    <col min="51" max="51" width="2.42578125" customWidth="1"/>
    <col min="52" max="72" width="1.7109375" customWidth="1"/>
  </cols>
  <sheetData>
    <row r="1" spans="1:50" ht="16.5" thickBot="1" x14ac:dyDescent="0.3">
      <c r="A1" s="5" t="s">
        <v>106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G1" s="140">
        <v>12345</v>
      </c>
      <c r="AH1" s="140"/>
      <c r="AI1" s="140"/>
      <c r="AJ1" s="140"/>
      <c r="AK1" s="1"/>
      <c r="AP1" s="1"/>
      <c r="AQ1" s="1"/>
      <c r="AR1" s="1"/>
      <c r="AW1" s="1"/>
      <c r="AX1" s="1"/>
    </row>
    <row r="2" spans="1:50" ht="15" customHeight="1" thickBot="1" x14ac:dyDescent="0.3">
      <c r="A2" s="5" t="s">
        <v>97</v>
      </c>
      <c r="B2" s="1"/>
      <c r="C2" s="1"/>
      <c r="D2" s="1"/>
      <c r="E2" s="1"/>
      <c r="F2" s="1"/>
      <c r="G2" s="1"/>
      <c r="H2" s="1"/>
      <c r="I2" s="1"/>
      <c r="J2" s="1"/>
      <c r="K2" s="140">
        <v>6</v>
      </c>
      <c r="L2" s="140"/>
      <c r="M2" s="140"/>
      <c r="N2" s="140"/>
      <c r="O2" s="1"/>
      <c r="P2" s="1"/>
      <c r="Q2" s="5" t="s">
        <v>12</v>
      </c>
      <c r="R2" s="1"/>
      <c r="S2" s="1"/>
      <c r="T2" s="141" t="s">
        <v>98</v>
      </c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ht="8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0" ht="16.5" thickBot="1" x14ac:dyDescent="0.3">
      <c r="A4" s="2" t="s">
        <v>17</v>
      </c>
      <c r="B4" s="13"/>
      <c r="C4" s="142" t="s">
        <v>26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"/>
      <c r="AG4" s="2" t="s">
        <v>6</v>
      </c>
      <c r="AH4" s="1"/>
      <c r="AI4" s="1"/>
      <c r="AJ4" s="141">
        <v>42510</v>
      </c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</row>
    <row r="5" spans="1:50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0" ht="16.5" thickBot="1" x14ac:dyDescent="0.3">
      <c r="A6" s="104" t="s">
        <v>99</v>
      </c>
      <c r="B6" s="104"/>
      <c r="C6" s="104"/>
      <c r="D6" s="104"/>
      <c r="E6" s="104"/>
      <c r="F6" s="104"/>
      <c r="G6" s="104"/>
      <c r="H6" s="104"/>
      <c r="I6" s="104"/>
      <c r="J6" s="143" t="s">
        <v>34</v>
      </c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43"/>
    </row>
    <row r="7" spans="1:50" x14ac:dyDescent="0.25">
      <c r="A7" s="1"/>
      <c r="B7" s="1"/>
      <c r="C7" s="1"/>
      <c r="D7" s="1"/>
      <c r="E7" s="1"/>
      <c r="F7" s="1"/>
      <c r="G7" s="1"/>
      <c r="H7" s="1"/>
      <c r="I7" s="1"/>
      <c r="J7" s="107" t="s">
        <v>105</v>
      </c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</row>
    <row r="8" spans="1:50" ht="20.25" customHeight="1" thickBot="1" x14ac:dyDescent="0.3">
      <c r="A8" s="1"/>
      <c r="B8" s="1"/>
      <c r="C8" s="1"/>
      <c r="D8" s="1"/>
      <c r="E8" s="1"/>
      <c r="F8" s="1"/>
      <c r="G8" s="1"/>
      <c r="J8" s="143" t="s">
        <v>33</v>
      </c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</row>
    <row r="9" spans="1:50" x14ac:dyDescent="0.25"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0" ht="16.5" thickBot="1" x14ac:dyDescent="0.3">
      <c r="A10" s="108" t="s">
        <v>18</v>
      </c>
      <c r="B10" s="108"/>
      <c r="C10" s="108"/>
      <c r="D10" s="108"/>
      <c r="E10" s="14"/>
      <c r="F10" s="144" t="s">
        <v>27</v>
      </c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</row>
    <row r="11" spans="1:50" x14ac:dyDescent="0.25">
      <c r="A11" s="1"/>
      <c r="B11" s="1"/>
      <c r="C11" s="1"/>
      <c r="D11" s="1"/>
      <c r="E11" s="111" t="s">
        <v>19</v>
      </c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</row>
    <row r="12" spans="1:50" ht="15.75" x14ac:dyDescent="0.25">
      <c r="A12" s="3" t="s">
        <v>0</v>
      </c>
      <c r="B12" s="4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0" ht="6" customHeight="1" x14ac:dyDescent="0.25">
      <c r="A13" s="4"/>
      <c r="B13" s="4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0" ht="15" customHeight="1" x14ac:dyDescent="0.25">
      <c r="A14" s="59" t="s">
        <v>20</v>
      </c>
      <c r="B14" s="64"/>
      <c r="C14" s="59" t="s">
        <v>21</v>
      </c>
      <c r="D14" s="63"/>
      <c r="E14" s="63"/>
      <c r="F14" s="63"/>
      <c r="G14" s="64"/>
      <c r="H14" s="59" t="s">
        <v>1</v>
      </c>
      <c r="I14" s="63"/>
      <c r="J14" s="63"/>
      <c r="K14" s="63"/>
      <c r="L14" s="64"/>
      <c r="M14" s="79" t="s">
        <v>2</v>
      </c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1"/>
      <c r="AC14" s="59" t="s">
        <v>23</v>
      </c>
      <c r="AD14" s="63"/>
      <c r="AE14" s="63"/>
      <c r="AF14" s="63"/>
      <c r="AG14" s="63"/>
      <c r="AH14" s="63"/>
      <c r="AI14" s="63"/>
      <c r="AJ14" s="64"/>
      <c r="AK14" s="59" t="s">
        <v>95</v>
      </c>
      <c r="AL14" s="63"/>
      <c r="AM14" s="63"/>
      <c r="AN14" s="63"/>
      <c r="AO14" s="63"/>
      <c r="AP14" s="63"/>
      <c r="AQ14" s="63"/>
      <c r="AR14" s="64"/>
      <c r="AS14" s="59" t="s">
        <v>22</v>
      </c>
      <c r="AT14" s="63"/>
      <c r="AU14" s="63"/>
      <c r="AV14" s="63"/>
      <c r="AW14" s="63"/>
      <c r="AX14" s="64"/>
    </row>
    <row r="15" spans="1:50" x14ac:dyDescent="0.25">
      <c r="A15" s="88"/>
      <c r="B15" s="90"/>
      <c r="C15" s="88"/>
      <c r="D15" s="89"/>
      <c r="E15" s="89"/>
      <c r="F15" s="89"/>
      <c r="G15" s="90"/>
      <c r="H15" s="88"/>
      <c r="I15" s="89"/>
      <c r="J15" s="89"/>
      <c r="K15" s="89"/>
      <c r="L15" s="90"/>
      <c r="M15" s="82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4"/>
      <c r="AC15" s="88"/>
      <c r="AD15" s="89"/>
      <c r="AE15" s="89"/>
      <c r="AF15" s="89"/>
      <c r="AG15" s="89"/>
      <c r="AH15" s="89"/>
      <c r="AI15" s="89"/>
      <c r="AJ15" s="90"/>
      <c r="AK15" s="88"/>
      <c r="AL15" s="89"/>
      <c r="AM15" s="89"/>
      <c r="AN15" s="89"/>
      <c r="AO15" s="89"/>
      <c r="AP15" s="89"/>
      <c r="AQ15" s="89"/>
      <c r="AR15" s="90"/>
      <c r="AS15" s="88"/>
      <c r="AT15" s="89"/>
      <c r="AU15" s="89"/>
      <c r="AV15" s="89"/>
      <c r="AW15" s="89"/>
      <c r="AX15" s="90"/>
    </row>
    <row r="16" spans="1:50" x14ac:dyDescent="0.25">
      <c r="A16" s="65"/>
      <c r="B16" s="67"/>
      <c r="C16" s="65"/>
      <c r="D16" s="66"/>
      <c r="E16" s="66"/>
      <c r="F16" s="66"/>
      <c r="G16" s="67"/>
      <c r="H16" s="65"/>
      <c r="I16" s="66"/>
      <c r="J16" s="66"/>
      <c r="K16" s="66"/>
      <c r="L16" s="67"/>
      <c r="M16" s="85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7"/>
      <c r="AC16" s="65"/>
      <c r="AD16" s="66"/>
      <c r="AE16" s="66"/>
      <c r="AF16" s="66"/>
      <c r="AG16" s="66"/>
      <c r="AH16" s="66"/>
      <c r="AI16" s="66"/>
      <c r="AJ16" s="67"/>
      <c r="AK16" s="65"/>
      <c r="AL16" s="66"/>
      <c r="AM16" s="66"/>
      <c r="AN16" s="66"/>
      <c r="AO16" s="66"/>
      <c r="AP16" s="66"/>
      <c r="AQ16" s="66"/>
      <c r="AR16" s="67"/>
      <c r="AS16" s="65"/>
      <c r="AT16" s="66"/>
      <c r="AU16" s="66"/>
      <c r="AV16" s="66"/>
      <c r="AW16" s="66"/>
      <c r="AX16" s="67"/>
    </row>
    <row r="17" spans="1:50" ht="15.95" customHeight="1" x14ac:dyDescent="0.25">
      <c r="A17" s="131">
        <v>1</v>
      </c>
      <c r="B17" s="132"/>
      <c r="C17" s="131" t="s">
        <v>118</v>
      </c>
      <c r="D17" s="133"/>
      <c r="E17" s="133"/>
      <c r="F17" s="133"/>
      <c r="G17" s="132"/>
      <c r="H17" s="134" t="s">
        <v>116</v>
      </c>
      <c r="I17" s="135"/>
      <c r="J17" s="135"/>
      <c r="K17" s="135"/>
      <c r="L17" s="136"/>
      <c r="M17" s="131" t="s">
        <v>115</v>
      </c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2"/>
      <c r="AC17" s="131" t="s">
        <v>116</v>
      </c>
      <c r="AD17" s="133"/>
      <c r="AE17" s="133"/>
      <c r="AF17" s="133"/>
      <c r="AG17" s="133"/>
      <c r="AH17" s="133"/>
      <c r="AI17" s="133"/>
      <c r="AJ17" s="132"/>
      <c r="AK17" s="131" t="s">
        <v>117</v>
      </c>
      <c r="AL17" s="133"/>
      <c r="AM17" s="133"/>
      <c r="AN17" s="133"/>
      <c r="AO17" s="133"/>
      <c r="AP17" s="133"/>
      <c r="AQ17" s="133"/>
      <c r="AR17" s="132"/>
      <c r="AS17" s="137" t="s">
        <v>116</v>
      </c>
      <c r="AT17" s="138"/>
      <c r="AU17" s="138"/>
      <c r="AV17" s="138"/>
      <c r="AW17" s="138"/>
      <c r="AX17" s="139"/>
    </row>
    <row r="18" spans="1:50" ht="15.95" customHeight="1" x14ac:dyDescent="0.25">
      <c r="A18" s="51"/>
      <c r="B18" s="52"/>
      <c r="C18" s="51"/>
      <c r="D18" s="53"/>
      <c r="E18" s="53"/>
      <c r="F18" s="53"/>
      <c r="G18" s="52"/>
      <c r="H18" s="76"/>
      <c r="I18" s="129"/>
      <c r="J18" s="129"/>
      <c r="K18" s="129"/>
      <c r="L18" s="130"/>
      <c r="M18" s="51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2"/>
      <c r="AC18" s="51"/>
      <c r="AD18" s="53"/>
      <c r="AE18" s="53"/>
      <c r="AF18" s="53"/>
      <c r="AG18" s="53"/>
      <c r="AH18" s="53"/>
      <c r="AI18" s="53"/>
      <c r="AJ18" s="52"/>
      <c r="AK18" s="51"/>
      <c r="AL18" s="53"/>
      <c r="AM18" s="53"/>
      <c r="AN18" s="53"/>
      <c r="AO18" s="53"/>
      <c r="AP18" s="53"/>
      <c r="AQ18" s="53"/>
      <c r="AR18" s="52"/>
      <c r="AS18" s="71"/>
      <c r="AT18" s="127"/>
      <c r="AU18" s="127"/>
      <c r="AV18" s="127"/>
      <c r="AW18" s="127"/>
      <c r="AX18" s="128"/>
    </row>
    <row r="19" spans="1:50" ht="15.95" customHeight="1" x14ac:dyDescent="0.25">
      <c r="A19" s="51"/>
      <c r="B19" s="52"/>
      <c r="C19" s="51"/>
      <c r="D19" s="53"/>
      <c r="E19" s="53"/>
      <c r="F19" s="53"/>
      <c r="G19" s="52"/>
      <c r="H19" s="76"/>
      <c r="I19" s="129"/>
      <c r="J19" s="129"/>
      <c r="K19" s="129"/>
      <c r="L19" s="130"/>
      <c r="M19" s="51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2"/>
      <c r="AC19" s="51"/>
      <c r="AD19" s="53"/>
      <c r="AE19" s="53"/>
      <c r="AF19" s="53"/>
      <c r="AG19" s="53"/>
      <c r="AH19" s="53"/>
      <c r="AI19" s="53"/>
      <c r="AJ19" s="52"/>
      <c r="AK19" s="51"/>
      <c r="AL19" s="53"/>
      <c r="AM19" s="53"/>
      <c r="AN19" s="53"/>
      <c r="AO19" s="53"/>
      <c r="AP19" s="53"/>
      <c r="AQ19" s="53"/>
      <c r="AR19" s="52"/>
      <c r="AS19" s="71"/>
      <c r="AT19" s="127"/>
      <c r="AU19" s="127"/>
      <c r="AV19" s="127"/>
      <c r="AW19" s="127"/>
      <c r="AX19" s="128"/>
    </row>
    <row r="20" spans="1:50" ht="15.95" customHeight="1" x14ac:dyDescent="0.25">
      <c r="A20" s="51"/>
      <c r="B20" s="52"/>
      <c r="C20" s="51"/>
      <c r="D20" s="53"/>
      <c r="E20" s="53"/>
      <c r="F20" s="53"/>
      <c r="G20" s="52"/>
      <c r="H20" s="76"/>
      <c r="I20" s="129"/>
      <c r="J20" s="129"/>
      <c r="K20" s="129"/>
      <c r="L20" s="130"/>
      <c r="M20" s="51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2"/>
      <c r="AC20" s="51"/>
      <c r="AD20" s="53"/>
      <c r="AE20" s="53"/>
      <c r="AF20" s="53"/>
      <c r="AG20" s="53"/>
      <c r="AH20" s="53"/>
      <c r="AI20" s="53"/>
      <c r="AJ20" s="52"/>
      <c r="AK20" s="51"/>
      <c r="AL20" s="53"/>
      <c r="AM20" s="53"/>
      <c r="AN20" s="53"/>
      <c r="AO20" s="53"/>
      <c r="AP20" s="53"/>
      <c r="AQ20" s="53"/>
      <c r="AR20" s="52"/>
      <c r="AS20" s="71"/>
      <c r="AT20" s="127"/>
      <c r="AU20" s="127"/>
      <c r="AV20" s="127"/>
      <c r="AW20" s="127"/>
      <c r="AX20" s="128"/>
    </row>
    <row r="21" spans="1:50" ht="15.95" customHeight="1" x14ac:dyDescent="0.25">
      <c r="A21" s="51"/>
      <c r="B21" s="52"/>
      <c r="C21" s="51"/>
      <c r="D21" s="53"/>
      <c r="E21" s="53"/>
      <c r="F21" s="53"/>
      <c r="G21" s="52"/>
      <c r="H21" s="76"/>
      <c r="I21" s="129"/>
      <c r="J21" s="129"/>
      <c r="K21" s="129"/>
      <c r="L21" s="130"/>
      <c r="M21" s="51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2"/>
      <c r="AC21" s="51"/>
      <c r="AD21" s="53"/>
      <c r="AE21" s="53"/>
      <c r="AF21" s="53"/>
      <c r="AG21" s="53"/>
      <c r="AH21" s="53"/>
      <c r="AI21" s="53"/>
      <c r="AJ21" s="52"/>
      <c r="AK21" s="51"/>
      <c r="AL21" s="53"/>
      <c r="AM21" s="53"/>
      <c r="AN21" s="53"/>
      <c r="AO21" s="53"/>
      <c r="AP21" s="53"/>
      <c r="AQ21" s="53"/>
      <c r="AR21" s="52"/>
      <c r="AS21" s="71"/>
      <c r="AT21" s="127"/>
      <c r="AU21" s="127"/>
      <c r="AV21" s="127"/>
      <c r="AW21" s="127"/>
      <c r="AX21" s="128"/>
    </row>
    <row r="22" spans="1:50" ht="15.95" customHeight="1" x14ac:dyDescent="0.25">
      <c r="A22" s="51"/>
      <c r="B22" s="52"/>
      <c r="C22" s="51"/>
      <c r="D22" s="53"/>
      <c r="E22" s="53"/>
      <c r="F22" s="53"/>
      <c r="G22" s="52"/>
      <c r="H22" s="76"/>
      <c r="I22" s="129"/>
      <c r="J22" s="129"/>
      <c r="K22" s="129"/>
      <c r="L22" s="130"/>
      <c r="M22" s="51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2"/>
      <c r="AC22" s="51"/>
      <c r="AD22" s="53"/>
      <c r="AE22" s="53"/>
      <c r="AF22" s="53"/>
      <c r="AG22" s="53"/>
      <c r="AH22" s="53"/>
      <c r="AI22" s="53"/>
      <c r="AJ22" s="52"/>
      <c r="AK22" s="51"/>
      <c r="AL22" s="53"/>
      <c r="AM22" s="53"/>
      <c r="AN22" s="53"/>
      <c r="AO22" s="53"/>
      <c r="AP22" s="53"/>
      <c r="AQ22" s="53"/>
      <c r="AR22" s="52"/>
      <c r="AS22" s="71"/>
      <c r="AT22" s="127"/>
      <c r="AU22" s="127"/>
      <c r="AV22" s="127"/>
      <c r="AW22" s="127"/>
      <c r="AX22" s="128"/>
    </row>
    <row r="23" spans="1:50" ht="10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s="18" customFormat="1" ht="15.75" x14ac:dyDescent="0.25">
      <c r="A24" s="74" t="s">
        <v>3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</row>
    <row r="25" spans="1:50" s="16" customFormat="1" ht="20.100000000000001" customHeight="1" x14ac:dyDescent="0.25">
      <c r="A25" s="70" t="s">
        <v>119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</row>
    <row r="26" spans="1:50" s="16" customFormat="1" ht="20.100000000000001" customHeight="1" x14ac:dyDescent="0.25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</row>
    <row r="27" spans="1:50" s="16" customFormat="1" ht="20.100000000000001" customHeight="1" x14ac:dyDescent="0.25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</row>
    <row r="28" spans="1:50" s="16" customFormat="1" ht="20.100000000000001" customHeight="1" x14ac:dyDescent="0.25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</row>
    <row r="29" spans="1:50" s="16" customFormat="1" ht="20.100000000000001" customHeight="1" x14ac:dyDescent="0.25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</row>
    <row r="30" spans="1:50" s="16" customFormat="1" ht="20.100000000000001" customHeight="1" x14ac:dyDescent="0.25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</row>
    <row r="31" spans="1:50" s="16" customFormat="1" ht="20.100000000000001" customHeight="1" x14ac:dyDescent="0.25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</row>
    <row r="32" spans="1:50" s="16" customFormat="1" ht="20.100000000000001" customHeight="1" x14ac:dyDescent="0.25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</row>
    <row r="33" spans="1:77" s="16" customFormat="1" ht="20.100000000000001" customHeight="1" x14ac:dyDescent="0.25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</row>
    <row r="34" spans="1:77" s="17" customFormat="1" ht="20.100000000000001" customHeight="1" x14ac:dyDescent="0.25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</row>
    <row r="35" spans="1:77" ht="9" customHeight="1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</row>
    <row r="36" spans="1:77" ht="8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77" ht="19.5" customHeight="1" x14ac:dyDescent="0.25">
      <c r="A37" s="2" t="s">
        <v>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</row>
    <row r="38" spans="1:77" ht="19.5" customHeight="1" x14ac:dyDescent="0.25">
      <c r="A38" s="126" t="s">
        <v>28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</row>
    <row r="39" spans="1:77" ht="20.100000000000001" customHeight="1" x14ac:dyDescent="0.25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</row>
    <row r="40" spans="1:77" ht="20.100000000000001" customHeight="1" x14ac:dyDescent="0.25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</row>
    <row r="41" spans="1:77" ht="20.100000000000001" customHeight="1" x14ac:dyDescent="0.25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</row>
    <row r="42" spans="1:77" ht="20.100000000000001" customHeight="1" x14ac:dyDescent="0.25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</row>
    <row r="43" spans="1:77" ht="15.75" x14ac:dyDescent="0.25">
      <c r="A43" s="2" t="s">
        <v>104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</row>
    <row r="44" spans="1:77" ht="15.75" thickBo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</row>
    <row r="45" spans="1:77" ht="15.75" thickBot="1" x14ac:dyDescent="0.3">
      <c r="A45" s="57"/>
      <c r="B45" s="125"/>
      <c r="C45" s="1"/>
      <c r="D45" s="7" t="s">
        <v>7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</row>
    <row r="46" spans="1:77" ht="15.75" thickBo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</row>
    <row r="47" spans="1:77" ht="15.75" thickBot="1" x14ac:dyDescent="0.3">
      <c r="A47" s="57"/>
      <c r="B47" s="125"/>
      <c r="C47" s="1"/>
      <c r="D47" s="7" t="s">
        <v>8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</row>
    <row r="48" spans="1:77" ht="9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</row>
    <row r="49" spans="1:50" ht="12.75" customHeight="1" thickBot="1" x14ac:dyDescent="0.3">
      <c r="A49" s="26"/>
      <c r="B49" s="26"/>
      <c r="C49" s="26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</row>
    <row r="50" spans="1:50" ht="7.5" customHeight="1" thickBo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</row>
    <row r="51" spans="1:50" ht="15.75" thickBot="1" x14ac:dyDescent="0.3">
      <c r="A51" s="57"/>
      <c r="B51" s="125"/>
      <c r="C51" s="1"/>
      <c r="D51" s="7" t="s">
        <v>107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</row>
    <row r="52" spans="1:50" x14ac:dyDescent="0.25">
      <c r="A52" s="25"/>
      <c r="B52" s="25"/>
      <c r="C52" s="1"/>
      <c r="D52" s="7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</row>
    <row r="53" spans="1:50" ht="5.25" customHeight="1" thickBot="1" x14ac:dyDescent="0.3">
      <c r="A53" s="1"/>
      <c r="B53" s="1"/>
      <c r="C53" s="1"/>
      <c r="D53" s="23" t="e">
        <f>'Служ. инфо-1а'!A2</f>
        <v>#REF!</v>
      </c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</row>
    <row r="54" spans="1:50" ht="15.75" thickBot="1" x14ac:dyDescent="0.3">
      <c r="A54" s="57"/>
      <c r="B54" s="125"/>
      <c r="C54" s="1"/>
      <c r="D54" s="7" t="s">
        <v>108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</row>
    <row r="55" spans="1:50" x14ac:dyDescent="0.25">
      <c r="A55" s="25"/>
      <c r="B55" s="25"/>
      <c r="C55" s="1"/>
      <c r="D55" s="7" t="s">
        <v>109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</row>
    <row r="56" spans="1:50" ht="15" customHeight="1" x14ac:dyDescent="0.25">
      <c r="A56" s="1"/>
      <c r="B56" s="1"/>
      <c r="C56" s="1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4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</row>
    <row r="57" spans="1:50" ht="15" customHeight="1" thickBot="1" x14ac:dyDescent="0.3">
      <c r="A57" s="1"/>
      <c r="B57" s="1"/>
      <c r="C57" s="1"/>
      <c r="D57" s="2" t="s">
        <v>114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8"/>
      <c r="X57" s="8"/>
      <c r="Y57" s="8"/>
      <c r="Z57" s="15"/>
      <c r="AA57" s="1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</row>
    <row r="58" spans="1:50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46" t="s">
        <v>36</v>
      </c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</row>
    <row r="59" spans="1:50" ht="15" customHeight="1" thickBot="1" x14ac:dyDescent="0.3">
      <c r="A59" s="1"/>
      <c r="B59" s="1"/>
      <c r="C59" s="1"/>
      <c r="D59" s="47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20"/>
      <c r="AV59" s="120"/>
      <c r="AW59" s="120"/>
      <c r="AX59" s="120"/>
    </row>
    <row r="60" spans="1:50" ht="15" customHeight="1" x14ac:dyDescent="0.25">
      <c r="A60" s="1"/>
      <c r="B60" s="1"/>
      <c r="C60" s="1"/>
      <c r="D60" s="40" t="s">
        <v>15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</row>
    <row r="61" spans="1:50" ht="15" customHeight="1" thickBot="1" x14ac:dyDescent="0.3">
      <c r="A61" s="1"/>
      <c r="B61" s="1"/>
      <c r="C61" s="1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4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</row>
    <row r="62" spans="1:50" ht="15.75" thickBot="1" x14ac:dyDescent="0.3">
      <c r="A62" s="121" t="s">
        <v>29</v>
      </c>
      <c r="B62" s="122"/>
      <c r="C62" s="1"/>
      <c r="D62" s="7" t="s">
        <v>120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</row>
    <row r="63" spans="1:50" ht="6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</row>
    <row r="64" spans="1:50" x14ac:dyDescent="0.25">
      <c r="B64" s="6"/>
      <c r="D64" s="123" t="s">
        <v>20</v>
      </c>
      <c r="E64" s="124"/>
      <c r="F64" s="123" t="s">
        <v>5</v>
      </c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 t="s">
        <v>24</v>
      </c>
      <c r="AF64" s="123"/>
      <c r="AG64" s="123"/>
      <c r="AH64" s="123"/>
      <c r="AI64" s="123"/>
      <c r="AJ64" s="123"/>
      <c r="AK64" s="123"/>
      <c r="AL64" s="123"/>
      <c r="AM64" s="123" t="s">
        <v>110</v>
      </c>
      <c r="AN64" s="123"/>
      <c r="AO64" s="123"/>
      <c r="AP64" s="123"/>
      <c r="AQ64" s="123"/>
      <c r="AR64" s="123"/>
      <c r="AS64" s="123"/>
      <c r="AT64" s="123"/>
      <c r="AU64" s="123" t="s">
        <v>16</v>
      </c>
      <c r="AV64" s="123"/>
      <c r="AW64" s="123"/>
      <c r="AX64" s="123"/>
    </row>
    <row r="65" spans="1:50" ht="27" customHeight="1" x14ac:dyDescent="0.25">
      <c r="A65" s="6"/>
      <c r="B65" s="6"/>
      <c r="C65" s="6"/>
      <c r="D65" s="124"/>
      <c r="E65" s="124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</row>
    <row r="66" spans="1:50" x14ac:dyDescent="0.25">
      <c r="A66" s="26"/>
      <c r="B66" s="26"/>
      <c r="C66" s="26"/>
      <c r="D66" s="117">
        <v>1</v>
      </c>
      <c r="E66" s="117"/>
      <c r="F66" s="117" t="s">
        <v>30</v>
      </c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>
        <v>3618480</v>
      </c>
      <c r="AF66" s="117"/>
      <c r="AG66" s="117"/>
      <c r="AH66" s="117"/>
      <c r="AI66" s="117"/>
      <c r="AJ66" s="117"/>
      <c r="AK66" s="117"/>
      <c r="AL66" s="117"/>
      <c r="AM66" s="118"/>
      <c r="AN66" s="118"/>
      <c r="AO66" s="118"/>
      <c r="AP66" s="118"/>
      <c r="AQ66" s="118"/>
      <c r="AR66" s="118"/>
      <c r="AS66" s="118"/>
      <c r="AT66" s="118"/>
      <c r="AU66" s="117">
        <v>1</v>
      </c>
      <c r="AV66" s="117"/>
      <c r="AW66" s="117"/>
      <c r="AX66" s="117"/>
    </row>
    <row r="67" spans="1:50" x14ac:dyDescent="0.25">
      <c r="A67" s="26"/>
      <c r="B67" s="26"/>
      <c r="C67" s="26"/>
      <c r="D67" s="117">
        <v>2</v>
      </c>
      <c r="E67" s="117"/>
      <c r="F67" s="117" t="s">
        <v>31</v>
      </c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>
        <v>3618990</v>
      </c>
      <c r="AF67" s="117"/>
      <c r="AG67" s="117"/>
      <c r="AH67" s="117"/>
      <c r="AI67" s="117"/>
      <c r="AJ67" s="117"/>
      <c r="AK67" s="117"/>
      <c r="AL67" s="117"/>
      <c r="AM67" s="118"/>
      <c r="AN67" s="118"/>
      <c r="AO67" s="118"/>
      <c r="AP67" s="118"/>
      <c r="AQ67" s="118"/>
      <c r="AR67" s="118"/>
      <c r="AS67" s="118"/>
      <c r="AT67" s="118"/>
      <c r="AU67" s="117">
        <v>1</v>
      </c>
      <c r="AV67" s="117"/>
      <c r="AW67" s="117"/>
      <c r="AX67" s="117"/>
    </row>
    <row r="68" spans="1:50" x14ac:dyDescent="0.25">
      <c r="A68" s="26"/>
      <c r="B68" s="26"/>
      <c r="C68" s="26"/>
      <c r="D68" s="117">
        <v>3</v>
      </c>
      <c r="E68" s="117"/>
      <c r="F68" s="117" t="s">
        <v>112</v>
      </c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  <c r="AE68" s="117">
        <v>3400400</v>
      </c>
      <c r="AF68" s="117"/>
      <c r="AG68" s="117"/>
      <c r="AH68" s="117"/>
      <c r="AI68" s="117"/>
      <c r="AJ68" s="117"/>
      <c r="AK68" s="117"/>
      <c r="AL68" s="117"/>
      <c r="AM68" s="118"/>
      <c r="AN68" s="118"/>
      <c r="AO68" s="118"/>
      <c r="AP68" s="118"/>
      <c r="AQ68" s="118"/>
      <c r="AR68" s="118"/>
      <c r="AS68" s="118"/>
      <c r="AT68" s="118"/>
      <c r="AU68" s="117">
        <v>5</v>
      </c>
      <c r="AV68" s="117"/>
      <c r="AW68" s="117"/>
      <c r="AX68" s="117"/>
    </row>
    <row r="69" spans="1:50" x14ac:dyDescent="0.25">
      <c r="A69" s="26"/>
      <c r="B69" s="26"/>
      <c r="C69" s="26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7"/>
      <c r="AK69" s="117"/>
      <c r="AL69" s="117"/>
      <c r="AM69" s="118"/>
      <c r="AN69" s="118"/>
      <c r="AO69" s="118"/>
      <c r="AP69" s="118"/>
      <c r="AQ69" s="118"/>
      <c r="AR69" s="118"/>
      <c r="AS69" s="118"/>
      <c r="AT69" s="118"/>
      <c r="AU69" s="117"/>
      <c r="AV69" s="117"/>
      <c r="AW69" s="117"/>
      <c r="AX69" s="117"/>
    </row>
    <row r="70" spans="1:50" x14ac:dyDescent="0.25">
      <c r="A70" s="26"/>
      <c r="B70" s="26"/>
      <c r="C70" s="26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117"/>
      <c r="AK70" s="117"/>
      <c r="AL70" s="117"/>
      <c r="AM70" s="118"/>
      <c r="AN70" s="118"/>
      <c r="AO70" s="118"/>
      <c r="AP70" s="118"/>
      <c r="AQ70" s="118"/>
      <c r="AR70" s="118"/>
      <c r="AS70" s="118"/>
      <c r="AT70" s="118"/>
      <c r="AU70" s="117"/>
      <c r="AV70" s="117"/>
      <c r="AW70" s="117"/>
      <c r="AX70" s="117"/>
    </row>
    <row r="71" spans="1:50" x14ac:dyDescent="0.25">
      <c r="A71" s="26"/>
      <c r="B71" s="26"/>
      <c r="C71" s="26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117"/>
      <c r="AB71" s="117"/>
      <c r="AC71" s="117"/>
      <c r="AD71" s="117"/>
      <c r="AE71" s="117"/>
      <c r="AF71" s="117"/>
      <c r="AG71" s="117"/>
      <c r="AH71" s="117"/>
      <c r="AI71" s="117"/>
      <c r="AJ71" s="117"/>
      <c r="AK71" s="117"/>
      <c r="AL71" s="117"/>
      <c r="AM71" s="118"/>
      <c r="AN71" s="118"/>
      <c r="AO71" s="118"/>
      <c r="AP71" s="118"/>
      <c r="AQ71" s="118"/>
      <c r="AR71" s="118"/>
      <c r="AS71" s="118"/>
      <c r="AT71" s="118"/>
      <c r="AU71" s="117"/>
      <c r="AV71" s="117"/>
      <c r="AW71" s="117"/>
      <c r="AX71" s="117"/>
    </row>
    <row r="72" spans="1:50" x14ac:dyDescent="0.25">
      <c r="A72" s="26"/>
      <c r="B72" s="26"/>
      <c r="C72" s="26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117"/>
      <c r="AB72" s="117"/>
      <c r="AC72" s="117"/>
      <c r="AD72" s="117"/>
      <c r="AE72" s="117"/>
      <c r="AF72" s="117"/>
      <c r="AG72" s="117"/>
      <c r="AH72" s="117"/>
      <c r="AI72" s="117"/>
      <c r="AJ72" s="117"/>
      <c r="AK72" s="117"/>
      <c r="AL72" s="117"/>
      <c r="AM72" s="118"/>
      <c r="AN72" s="118"/>
      <c r="AO72" s="118"/>
      <c r="AP72" s="118"/>
      <c r="AQ72" s="118"/>
      <c r="AR72" s="118"/>
      <c r="AS72" s="118"/>
      <c r="AT72" s="118"/>
      <c r="AU72" s="117"/>
      <c r="AV72" s="117"/>
      <c r="AW72" s="117"/>
      <c r="AX72" s="117"/>
    </row>
    <row r="73" spans="1:50" ht="15" customHeight="1" x14ac:dyDescent="0.25">
      <c r="A73" s="1" t="s">
        <v>37</v>
      </c>
      <c r="B73" s="1"/>
      <c r="C73" s="1" t="s">
        <v>111</v>
      </c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117"/>
      <c r="AB73" s="117"/>
      <c r="AC73" s="117"/>
      <c r="AD73" s="117"/>
      <c r="AE73" s="117"/>
      <c r="AF73" s="117"/>
      <c r="AG73" s="117"/>
      <c r="AH73" s="117"/>
      <c r="AI73" s="117"/>
      <c r="AJ73" s="117"/>
      <c r="AK73" s="117"/>
      <c r="AL73" s="117"/>
      <c r="AM73" s="118"/>
      <c r="AN73" s="118"/>
      <c r="AO73" s="118"/>
      <c r="AP73" s="118"/>
      <c r="AQ73" s="118"/>
      <c r="AR73" s="118"/>
      <c r="AS73" s="118"/>
      <c r="AT73" s="118"/>
      <c r="AU73" s="117"/>
      <c r="AV73" s="117"/>
      <c r="AW73" s="117"/>
      <c r="AX73" s="117"/>
    </row>
    <row r="74" spans="1:50" ht="15" customHeight="1" x14ac:dyDescent="0.25">
      <c r="A74" s="1"/>
      <c r="B74" s="1"/>
      <c r="C74" s="1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  <c r="AF74" s="117"/>
      <c r="AG74" s="117"/>
      <c r="AH74" s="117"/>
      <c r="AI74" s="117"/>
      <c r="AJ74" s="117"/>
      <c r="AK74" s="117"/>
      <c r="AL74" s="117"/>
      <c r="AM74" s="118"/>
      <c r="AN74" s="118"/>
      <c r="AO74" s="118"/>
      <c r="AP74" s="118"/>
      <c r="AQ74" s="118"/>
      <c r="AR74" s="118"/>
      <c r="AS74" s="118"/>
      <c r="AT74" s="118"/>
      <c r="AU74" s="117"/>
      <c r="AV74" s="117"/>
      <c r="AW74" s="117"/>
      <c r="AX74" s="117"/>
    </row>
    <row r="75" spans="1:50" ht="12.75" customHeight="1" x14ac:dyDescent="0.25">
      <c r="A75" s="1"/>
      <c r="B75" s="1"/>
      <c r="C75" s="1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</row>
    <row r="76" spans="1:50" ht="12.75" customHeight="1" x14ac:dyDescent="0.25">
      <c r="A76" s="1"/>
      <c r="B76" s="1"/>
      <c r="C76" s="1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</row>
    <row r="77" spans="1:50" ht="15.75" thickBot="1" x14ac:dyDescent="0.3">
      <c r="A77" s="119" t="s">
        <v>35</v>
      </c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"/>
      <c r="N77" s="119" t="s">
        <v>32</v>
      </c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"/>
      <c r="AH77" s="38"/>
      <c r="AI77" s="38"/>
      <c r="AJ77" s="38"/>
      <c r="AK77" s="38"/>
      <c r="AL77" s="38"/>
      <c r="AM77" s="38"/>
      <c r="AN77" s="38"/>
      <c r="AO77" s="38"/>
      <c r="AP77" s="1"/>
      <c r="AQ77" s="116">
        <v>42510</v>
      </c>
      <c r="AR77" s="116"/>
      <c r="AS77" s="116"/>
      <c r="AT77" s="116"/>
      <c r="AU77" s="116"/>
      <c r="AV77" s="116"/>
      <c r="AW77" s="116"/>
      <c r="AX77" s="116"/>
    </row>
    <row r="78" spans="1:50" x14ac:dyDescent="0.25">
      <c r="A78" s="112" t="s">
        <v>96</v>
      </c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"/>
      <c r="N78" s="40" t="s">
        <v>9</v>
      </c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1"/>
      <c r="AH78" s="40" t="s">
        <v>13</v>
      </c>
      <c r="AI78" s="40"/>
      <c r="AJ78" s="40"/>
      <c r="AK78" s="40"/>
      <c r="AL78" s="40"/>
      <c r="AM78" s="40"/>
      <c r="AN78" s="40"/>
      <c r="AO78" s="40"/>
      <c r="AP78" s="1"/>
      <c r="AQ78" s="40" t="s">
        <v>10</v>
      </c>
      <c r="AR78" s="40"/>
      <c r="AS78" s="40"/>
      <c r="AT78" s="40"/>
      <c r="AU78" s="40"/>
      <c r="AV78" s="40"/>
      <c r="AW78" s="40"/>
      <c r="AX78" s="40"/>
    </row>
    <row r="79" spans="1:50" ht="8.25" customHeight="1" x14ac:dyDescent="0.25">
      <c r="A79" s="1"/>
      <c r="B79" s="1"/>
      <c r="C79" s="1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</row>
    <row r="80" spans="1:50" ht="16.5" thickBot="1" x14ac:dyDescent="0.3">
      <c r="A80" s="42" t="s">
        <v>11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115" t="s">
        <v>113</v>
      </c>
      <c r="P80" s="115"/>
      <c r="Q80" s="115"/>
      <c r="R80" s="115"/>
      <c r="S80" s="115"/>
      <c r="T80" s="115"/>
      <c r="U80" s="115"/>
      <c r="V80" s="115"/>
      <c r="W80" s="115"/>
      <c r="X80" s="115"/>
      <c r="Y80" s="1" t="s">
        <v>12</v>
      </c>
      <c r="Z80" s="1"/>
      <c r="AA80" s="116">
        <v>42370</v>
      </c>
      <c r="AB80" s="116"/>
      <c r="AC80" s="116"/>
      <c r="AD80" s="116"/>
      <c r="AE80" s="116"/>
      <c r="AF80" s="116"/>
      <c r="AG80" s="10"/>
      <c r="AH80" s="10"/>
      <c r="AI80" s="10"/>
      <c r="AJ80" s="11" t="s">
        <v>14</v>
      </c>
      <c r="AK80" s="10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</row>
    <row r="81" spans="1:50" ht="30.75" customHeight="1" thickBot="1" x14ac:dyDescent="0.3">
      <c r="A81" s="1"/>
      <c r="B81" s="1"/>
      <c r="C81" s="1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</row>
    <row r="82" spans="1:50" ht="4.5" customHeight="1" thickBot="1" x14ac:dyDescent="0.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</row>
    <row r="83" spans="1:50" ht="6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</row>
    <row r="84" spans="1:50" ht="15.75" x14ac:dyDescent="0.25">
      <c r="A84" s="5" t="s">
        <v>103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8.25" customHeight="1" x14ac:dyDescent="0.25">
      <c r="A85" s="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  <row r="86" spans="1:50" ht="7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</row>
    <row r="87" spans="1:50" ht="15.75" thickBot="1" x14ac:dyDescent="0.3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1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1"/>
      <c r="AH87" s="38"/>
      <c r="AI87" s="38"/>
      <c r="AJ87" s="38"/>
      <c r="AK87" s="38"/>
      <c r="AL87" s="38"/>
      <c r="AM87" s="38"/>
      <c r="AN87" s="38"/>
      <c r="AO87" s="38"/>
      <c r="AP87" s="1"/>
      <c r="AQ87" s="39"/>
      <c r="AR87" s="39"/>
      <c r="AS87" s="39"/>
      <c r="AT87" s="39"/>
      <c r="AU87" s="39"/>
      <c r="AV87" s="39"/>
      <c r="AW87" s="39"/>
      <c r="AX87" s="39"/>
    </row>
    <row r="88" spans="1:50" x14ac:dyDescent="0.25">
      <c r="A88" s="21" t="s">
        <v>25</v>
      </c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1"/>
      <c r="N88" s="40" t="s">
        <v>9</v>
      </c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1"/>
      <c r="AH88" s="40" t="s">
        <v>13</v>
      </c>
      <c r="AI88" s="40"/>
      <c r="AJ88" s="40"/>
      <c r="AK88" s="40"/>
      <c r="AL88" s="40"/>
      <c r="AM88" s="40"/>
      <c r="AN88" s="40"/>
      <c r="AO88" s="40"/>
      <c r="AP88" s="1"/>
      <c r="AQ88" s="40" t="s">
        <v>10</v>
      </c>
      <c r="AR88" s="40"/>
      <c r="AS88" s="40"/>
      <c r="AT88" s="40"/>
      <c r="AU88" s="40"/>
      <c r="AV88" s="40"/>
      <c r="AW88" s="40"/>
      <c r="AX88" s="40"/>
    </row>
    <row r="89" spans="1:50" x14ac:dyDescent="0.25">
      <c r="A89" s="22" t="s">
        <v>101</v>
      </c>
      <c r="B89" s="22"/>
      <c r="C89" s="22"/>
      <c r="D89" s="22"/>
      <c r="E89" s="22"/>
      <c r="F89" s="22"/>
      <c r="G89" s="22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</row>
    <row r="90" spans="1:50" ht="20.100000000000001" customHeight="1" x14ac:dyDescent="0.25">
      <c r="A90" s="106"/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6"/>
      <c r="AS90" s="106"/>
      <c r="AT90" s="106"/>
      <c r="AU90" s="106"/>
      <c r="AV90" s="106"/>
      <c r="AW90" s="106"/>
      <c r="AX90" s="106"/>
    </row>
    <row r="91" spans="1:50" ht="20.100000000000001" customHeight="1" x14ac:dyDescent="0.25">
      <c r="A91" s="106"/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  <c r="AT91" s="106"/>
      <c r="AU91" s="106"/>
      <c r="AV91" s="106"/>
      <c r="AW91" s="106"/>
      <c r="AX91" s="106"/>
    </row>
    <row r="92" spans="1:50" ht="28.5" customHeight="1" thickBot="1" x14ac:dyDescent="0.3">
      <c r="A92" s="113"/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"/>
      <c r="AH92" s="38"/>
      <c r="AI92" s="38"/>
      <c r="AJ92" s="38"/>
      <c r="AK92" s="38"/>
      <c r="AL92" s="38"/>
      <c r="AM92" s="38"/>
      <c r="AN92" s="38"/>
      <c r="AO92" s="38"/>
      <c r="AP92" s="1"/>
      <c r="AQ92" s="114"/>
      <c r="AR92" s="114"/>
      <c r="AS92" s="114"/>
      <c r="AT92" s="114"/>
      <c r="AU92" s="114"/>
      <c r="AV92" s="114"/>
      <c r="AW92" s="114"/>
      <c r="AX92" s="114"/>
    </row>
    <row r="93" spans="1:50" x14ac:dyDescent="0.25">
      <c r="A93" s="112" t="s">
        <v>100</v>
      </c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"/>
      <c r="N93" s="40" t="s">
        <v>102</v>
      </c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1"/>
      <c r="AH93" s="40" t="s">
        <v>13</v>
      </c>
      <c r="AI93" s="40"/>
      <c r="AJ93" s="40"/>
      <c r="AK93" s="40"/>
      <c r="AL93" s="40"/>
      <c r="AM93" s="40"/>
      <c r="AN93" s="40"/>
      <c r="AO93" s="40"/>
      <c r="AP93" s="1"/>
      <c r="AQ93" s="40" t="s">
        <v>10</v>
      </c>
      <c r="AR93" s="40"/>
      <c r="AS93" s="40"/>
      <c r="AT93" s="40"/>
      <c r="AU93" s="40"/>
      <c r="AV93" s="40"/>
      <c r="AW93" s="40"/>
      <c r="AX93" s="40"/>
    </row>
    <row r="94" spans="1:50" ht="6" customHeight="1" x14ac:dyDescent="0.25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15.75" thickBot="1" x14ac:dyDescent="0.3">
      <c r="A95" s="42" t="s">
        <v>11</v>
      </c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1" t="s">
        <v>12</v>
      </c>
      <c r="Z95" s="1"/>
      <c r="AA95" s="39"/>
      <c r="AB95" s="39"/>
      <c r="AC95" s="39"/>
      <c r="AD95" s="39"/>
      <c r="AE95" s="39"/>
      <c r="AF95" s="39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</row>
    <row r="96" spans="1:50" x14ac:dyDescent="0.25">
      <c r="A96" s="1"/>
      <c r="B96" s="1"/>
      <c r="C96" s="1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</row>
    <row r="97" spans="1:50" x14ac:dyDescent="0.25">
      <c r="A97" s="1"/>
      <c r="B97" s="1"/>
      <c r="C97" s="1"/>
      <c r="D97" s="1"/>
      <c r="E97" s="1"/>
      <c r="F97" s="1"/>
      <c r="G97" s="1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1"/>
      <c r="AW97" s="1"/>
      <c r="AX97" s="1"/>
    </row>
    <row r="98" spans="1:50" x14ac:dyDescent="0.25">
      <c r="A98" s="1"/>
      <c r="B98" s="1"/>
      <c r="C98" s="1"/>
      <c r="D98" s="1"/>
      <c r="E98" s="1"/>
      <c r="F98" s="1"/>
      <c r="G98" s="1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1"/>
      <c r="AW98" s="1"/>
      <c r="AX98" s="1"/>
    </row>
    <row r="99" spans="1:5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</row>
    <row r="100" spans="1:5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</row>
    <row r="101" spans="1:5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</row>
    <row r="102" spans="1:5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</row>
    <row r="103" spans="1:5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</row>
    <row r="104" spans="1:5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</row>
    <row r="105" spans="1:5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</row>
    <row r="106" spans="1:5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</row>
    <row r="107" spans="1:5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</row>
    <row r="108" spans="1:5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</row>
    <row r="109" spans="1:5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</row>
    <row r="110" spans="1:5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</row>
    <row r="111" spans="1:5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</row>
    <row r="112" spans="1:5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</row>
    <row r="113" spans="1:5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</row>
    <row r="114" spans="1:5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</row>
    <row r="115" spans="1:5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</row>
    <row r="116" spans="1:5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</row>
    <row r="117" spans="1:5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</row>
    <row r="118" spans="1:5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</row>
    <row r="119" spans="1:5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</row>
    <row r="120" spans="1:5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</row>
    <row r="121" spans="1:5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</row>
    <row r="122" spans="1:5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</row>
    <row r="123" spans="1:5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</row>
    <row r="124" spans="1:5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</row>
    <row r="125" spans="1:5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</row>
    <row r="126" spans="1:5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</row>
    <row r="127" spans="1:5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</row>
    <row r="128" spans="1:5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</row>
    <row r="129" spans="1:5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</row>
    <row r="130" spans="1:5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</row>
    <row r="131" spans="1:5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</row>
    <row r="132" spans="1:5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</row>
    <row r="133" spans="1:5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</row>
    <row r="134" spans="1:5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</row>
    <row r="135" spans="1:5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</row>
    <row r="136" spans="1:5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</row>
    <row r="137" spans="1:5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</row>
    <row r="138" spans="1:5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</row>
    <row r="139" spans="1:5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</row>
    <row r="140" spans="1:5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</row>
    <row r="141" spans="1:5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</row>
    <row r="142" spans="1:5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</row>
    <row r="143" spans="1:5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</row>
    <row r="144" spans="1:5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</row>
    <row r="145" spans="1:5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</row>
    <row r="146" spans="1:5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</row>
    <row r="147" spans="1:5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</row>
    <row r="148" spans="1:5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</row>
    <row r="149" spans="1:5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</row>
    <row r="150" spans="1:5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</row>
    <row r="151" spans="1:5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</row>
    <row r="152" spans="1:5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</row>
    <row r="153" spans="1:5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</row>
    <row r="154" spans="1:5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</row>
    <row r="155" spans="1:5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</row>
    <row r="156" spans="1:5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</row>
    <row r="157" spans="1:5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</row>
    <row r="158" spans="1:5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</row>
    <row r="159" spans="1:5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</row>
    <row r="160" spans="1:5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</row>
    <row r="161" spans="1:5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</row>
    <row r="162" spans="1:5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</row>
    <row r="163" spans="1:5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</row>
    <row r="164" spans="1:5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</row>
    <row r="165" spans="1:5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</row>
    <row r="166" spans="1:5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</row>
    <row r="167" spans="1:5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</row>
    <row r="168" spans="1:5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</row>
    <row r="169" spans="1:5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</row>
    <row r="170" spans="1:5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</row>
    <row r="171" spans="1:5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</row>
    <row r="172" spans="1:5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</row>
    <row r="173" spans="1:5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</row>
    <row r="174" spans="1:5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</row>
    <row r="175" spans="1:5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</row>
    <row r="176" spans="1:5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</row>
    <row r="177" spans="1:5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</row>
    <row r="178" spans="1:5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</row>
    <row r="179" spans="1:5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</row>
    <row r="180" spans="1:5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</row>
    <row r="181" spans="1:5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</row>
    <row r="182" spans="1:5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</row>
    <row r="183" spans="1:5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</row>
    <row r="184" spans="1:5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</row>
    <row r="185" spans="1:5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</row>
    <row r="186" spans="1:5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</row>
    <row r="187" spans="1:5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</row>
    <row r="188" spans="1:5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</row>
    <row r="189" spans="1:5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</row>
    <row r="190" spans="1:5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</row>
    <row r="191" spans="1:5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</row>
    <row r="192" spans="1:5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</row>
    <row r="193" spans="1:5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</row>
    <row r="194" spans="1:5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</row>
    <row r="195" spans="1:5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</row>
    <row r="196" spans="1:50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</row>
    <row r="197" spans="1:50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</row>
    <row r="198" spans="1:50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</row>
    <row r="199" spans="1:50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</row>
    <row r="200" spans="1:50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</row>
    <row r="201" spans="1:50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</row>
    <row r="202" spans="1:50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</row>
    <row r="203" spans="1:50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</row>
    <row r="204" spans="1:50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</row>
    <row r="205" spans="1:50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</row>
    <row r="206" spans="1:50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</row>
    <row r="207" spans="1:50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</row>
    <row r="208" spans="1:50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</row>
    <row r="209" spans="1:50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</row>
    <row r="210" spans="1:50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</row>
    <row r="211" spans="1:50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</row>
    <row r="212" spans="1:50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</row>
    <row r="213" spans="1:50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</row>
    <row r="214" spans="1:50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</row>
    <row r="215" spans="1:50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</row>
    <row r="216" spans="1:50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</row>
    <row r="217" spans="1:50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</row>
    <row r="218" spans="1:50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</row>
    <row r="219" spans="1:50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</row>
    <row r="220" spans="1:50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</row>
    <row r="221" spans="1:50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</row>
    <row r="222" spans="1:50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</row>
    <row r="223" spans="1:50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</row>
    <row r="224" spans="1:50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</row>
    <row r="225" spans="1:50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</row>
    <row r="226" spans="1:50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</row>
    <row r="227" spans="1:50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</row>
    <row r="228" spans="1:50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</row>
    <row r="229" spans="1:50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</row>
    <row r="230" spans="1:50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</row>
    <row r="231" spans="1:50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</row>
    <row r="232" spans="1:50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</row>
    <row r="233" spans="1:50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</row>
    <row r="234" spans="1:50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</row>
    <row r="235" spans="1:50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</row>
    <row r="236" spans="1:50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</row>
    <row r="237" spans="1:50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</row>
    <row r="238" spans="1:50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</row>
    <row r="239" spans="1:50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</row>
    <row r="240" spans="1:50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</row>
    <row r="241" spans="1:50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</row>
    <row r="242" spans="1:50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</row>
    <row r="243" spans="1:50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</row>
    <row r="244" spans="1:50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</row>
    <row r="245" spans="1:50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</row>
    <row r="246" spans="1:50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</row>
    <row r="247" spans="1:50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</row>
    <row r="248" spans="1:50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</row>
    <row r="249" spans="1:50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</row>
    <row r="250" spans="1:50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</row>
    <row r="251" spans="1:50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</row>
    <row r="252" spans="1:50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</row>
    <row r="253" spans="1:50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</row>
    <row r="254" spans="1:50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</row>
    <row r="255" spans="1:50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</row>
    <row r="256" spans="1:50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</row>
    <row r="257" spans="1:50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</row>
    <row r="258" spans="1:50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</row>
    <row r="259" spans="1:50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</row>
    <row r="260" spans="1:50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</row>
    <row r="261" spans="1:50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</row>
    <row r="262" spans="1:50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</row>
    <row r="263" spans="1:50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</row>
    <row r="264" spans="1:50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</row>
    <row r="265" spans="1:50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</row>
    <row r="266" spans="1:50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</row>
    <row r="267" spans="1:50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</row>
    <row r="268" spans="1:50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</row>
    <row r="269" spans="1:50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</row>
    <row r="270" spans="1:50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</row>
    <row r="271" spans="1:50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</row>
    <row r="272" spans="1:50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</row>
    <row r="273" spans="1:50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</row>
    <row r="274" spans="1:50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</row>
    <row r="275" spans="1:50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</row>
    <row r="276" spans="1:50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</row>
    <row r="277" spans="1:50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</row>
    <row r="278" spans="1:50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</row>
    <row r="279" spans="1:50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</row>
    <row r="280" spans="1:50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</row>
    <row r="281" spans="1:50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</row>
    <row r="282" spans="1:50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</row>
    <row r="283" spans="1:50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</row>
    <row r="284" spans="1:50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</row>
    <row r="285" spans="1:50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</row>
    <row r="286" spans="1:50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</row>
    <row r="287" spans="1:50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</row>
    <row r="288" spans="1:50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</row>
    <row r="289" spans="1:50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</row>
    <row r="290" spans="1:50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</row>
    <row r="291" spans="1:50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</row>
    <row r="292" spans="1:50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</row>
    <row r="293" spans="1:50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</row>
    <row r="294" spans="1:50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</row>
    <row r="295" spans="1:50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</row>
    <row r="296" spans="1:50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</row>
    <row r="297" spans="1:50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</row>
    <row r="298" spans="1:50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</row>
    <row r="299" spans="1:50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</row>
    <row r="300" spans="1:50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</row>
    <row r="301" spans="1:50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</row>
    <row r="302" spans="1:50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</row>
    <row r="303" spans="1:50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</row>
    <row r="304" spans="1:50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</row>
    <row r="305" spans="1:50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</row>
    <row r="306" spans="1:50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</row>
    <row r="307" spans="1:50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</row>
    <row r="308" spans="1:50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</row>
    <row r="309" spans="1:50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</row>
    <row r="310" spans="1:50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</row>
    <row r="311" spans="1:50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</row>
    <row r="312" spans="1:50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</row>
    <row r="313" spans="1:50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</row>
    <row r="314" spans="1:50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</row>
    <row r="315" spans="1:50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</row>
    <row r="316" spans="1:50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</row>
    <row r="317" spans="1:50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</row>
    <row r="318" spans="1:50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</row>
    <row r="319" spans="1:50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</row>
    <row r="320" spans="1:50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</row>
    <row r="321" spans="1:50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</row>
    <row r="322" spans="1:50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</row>
    <row r="323" spans="1:50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</row>
    <row r="324" spans="1:50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</row>
    <row r="325" spans="1:50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</row>
    <row r="326" spans="1:50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</row>
    <row r="327" spans="1:50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</row>
    <row r="328" spans="1:50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</row>
    <row r="329" spans="1:50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</row>
    <row r="330" spans="1:50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</row>
    <row r="331" spans="1:50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</row>
    <row r="332" spans="1:50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</row>
    <row r="333" spans="1:50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</row>
    <row r="334" spans="1:50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</row>
    <row r="335" spans="1:50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</row>
    <row r="336" spans="1:50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</row>
    <row r="337" spans="1:50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</row>
    <row r="338" spans="1:50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</row>
    <row r="339" spans="1:50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</row>
    <row r="340" spans="1:50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</row>
    <row r="341" spans="1:50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</row>
    <row r="342" spans="1:50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</row>
    <row r="343" spans="1:50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</row>
    <row r="344" spans="1:50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</row>
    <row r="345" spans="1:50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</row>
    <row r="346" spans="1:50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</row>
    <row r="347" spans="1:50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</row>
    <row r="348" spans="1:50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</row>
    <row r="349" spans="1:50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</row>
    <row r="350" spans="1:50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</row>
    <row r="351" spans="1:50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</row>
    <row r="352" spans="1:50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</row>
    <row r="353" spans="1:50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</row>
    <row r="354" spans="1:50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</row>
    <row r="355" spans="1:50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</row>
    <row r="356" spans="1:50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</row>
    <row r="357" spans="1:50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</row>
    <row r="358" spans="1:50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</row>
    <row r="359" spans="1:50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</row>
    <row r="360" spans="1:50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</row>
    <row r="361" spans="1:50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</row>
    <row r="362" spans="1:50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</row>
    <row r="363" spans="1:50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</row>
    <row r="364" spans="1:50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</row>
    <row r="365" spans="1:50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</row>
    <row r="366" spans="1:50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</row>
    <row r="367" spans="1:50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</row>
    <row r="368" spans="1:50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</row>
    <row r="369" spans="1:50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</row>
    <row r="370" spans="1:50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</row>
    <row r="371" spans="1:50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</row>
    <row r="372" spans="1:50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</row>
    <row r="373" spans="1:50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</row>
    <row r="374" spans="1:50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</row>
    <row r="375" spans="1:50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</row>
    <row r="376" spans="1:50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</row>
    <row r="377" spans="1:50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</row>
    <row r="378" spans="1:50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</row>
    <row r="379" spans="1:50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</row>
    <row r="380" spans="1:50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</row>
    <row r="381" spans="1:50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</row>
    <row r="382" spans="1:50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</row>
    <row r="383" spans="1:50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</row>
    <row r="384" spans="1:50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</row>
    <row r="385" spans="1:50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</row>
    <row r="386" spans="1:50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</row>
    <row r="387" spans="1:50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</row>
    <row r="388" spans="1:50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</row>
    <row r="389" spans="1:50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</row>
    <row r="390" spans="1:50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</row>
    <row r="391" spans="1:50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</row>
    <row r="392" spans="1:50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</row>
    <row r="393" spans="1:50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</row>
    <row r="394" spans="1:50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</row>
    <row r="395" spans="1:50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</row>
    <row r="396" spans="1:50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</row>
    <row r="397" spans="1:50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</row>
    <row r="398" spans="1:50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</row>
    <row r="399" spans="1:50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</row>
    <row r="400" spans="1:50" x14ac:dyDescent="0.25">
      <c r="A400" s="1"/>
    </row>
    <row r="401" spans="1:1" x14ac:dyDescent="0.25">
      <c r="A401" s="1"/>
    </row>
  </sheetData>
  <sheetProtection sheet="1" objects="1" scenarios="1" selectLockedCells="1"/>
  <mergeCells count="169">
    <mergeCell ref="AG1:AJ1"/>
    <mergeCell ref="K2:N2"/>
    <mergeCell ref="T2:AH2"/>
    <mergeCell ref="C4:AE4"/>
    <mergeCell ref="AJ4:AX4"/>
    <mergeCell ref="A6:I6"/>
    <mergeCell ref="J6:AX6"/>
    <mergeCell ref="D73:E73"/>
    <mergeCell ref="F73:AD73"/>
    <mergeCell ref="AE73:AL73"/>
    <mergeCell ref="AM73:AT73"/>
    <mergeCell ref="AU73:AX73"/>
    <mergeCell ref="J7:AX7"/>
    <mergeCell ref="J8:AX8"/>
    <mergeCell ref="A10:D10"/>
    <mergeCell ref="F10:AX10"/>
    <mergeCell ref="E11:AX11"/>
    <mergeCell ref="A14:B16"/>
    <mergeCell ref="C14:G16"/>
    <mergeCell ref="H14:L16"/>
    <mergeCell ref="M14:AB16"/>
    <mergeCell ref="AC14:AJ16"/>
    <mergeCell ref="AK14:AR16"/>
    <mergeCell ref="AS14:AX16"/>
    <mergeCell ref="A17:B17"/>
    <mergeCell ref="C17:G17"/>
    <mergeCell ref="H17:L17"/>
    <mergeCell ref="M17:AB17"/>
    <mergeCell ref="AC17:AJ17"/>
    <mergeCell ref="AK17:AR17"/>
    <mergeCell ref="AS17:AX17"/>
    <mergeCell ref="AS18:AX18"/>
    <mergeCell ref="A19:B19"/>
    <mergeCell ref="C19:G19"/>
    <mergeCell ref="H19:L19"/>
    <mergeCell ref="M19:AB19"/>
    <mergeCell ref="AC19:AJ19"/>
    <mergeCell ref="AK19:AR19"/>
    <mergeCell ref="AS19:AX19"/>
    <mergeCell ref="A18:B18"/>
    <mergeCell ref="C18:G18"/>
    <mergeCell ref="H18:L18"/>
    <mergeCell ref="M18:AB18"/>
    <mergeCell ref="AC18:AJ18"/>
    <mergeCell ref="AK18:AR18"/>
    <mergeCell ref="AS20:AX20"/>
    <mergeCell ref="A21:B21"/>
    <mergeCell ref="C21:G21"/>
    <mergeCell ref="H21:L21"/>
    <mergeCell ref="M21:AB21"/>
    <mergeCell ref="AC21:AJ21"/>
    <mergeCell ref="AK21:AR21"/>
    <mergeCell ref="AS21:AX21"/>
    <mergeCell ref="A20:B20"/>
    <mergeCell ref="C20:G20"/>
    <mergeCell ref="H20:L20"/>
    <mergeCell ref="M20:AB20"/>
    <mergeCell ref="AC20:AJ20"/>
    <mergeCell ref="AK20:AR20"/>
    <mergeCell ref="AS22:AX22"/>
    <mergeCell ref="A24:AX24"/>
    <mergeCell ref="A25:AX25"/>
    <mergeCell ref="A26:AX26"/>
    <mergeCell ref="A27:AX27"/>
    <mergeCell ref="A28:AX28"/>
    <mergeCell ref="A22:B22"/>
    <mergeCell ref="C22:G22"/>
    <mergeCell ref="H22:L22"/>
    <mergeCell ref="M22:AB22"/>
    <mergeCell ref="AC22:AJ22"/>
    <mergeCell ref="AK22:AR22"/>
    <mergeCell ref="A38:AX38"/>
    <mergeCell ref="A39:AX39"/>
    <mergeCell ref="A40:AX40"/>
    <mergeCell ref="A41:AX41"/>
    <mergeCell ref="A42:AX42"/>
    <mergeCell ref="A45:B45"/>
    <mergeCell ref="A29:AX29"/>
    <mergeCell ref="A30:AX30"/>
    <mergeCell ref="A31:AX31"/>
    <mergeCell ref="A32:AX32"/>
    <mergeCell ref="A33:AX33"/>
    <mergeCell ref="A34:AX34"/>
    <mergeCell ref="D59:AX59"/>
    <mergeCell ref="D60:AX60"/>
    <mergeCell ref="A62:B62"/>
    <mergeCell ref="D64:E65"/>
    <mergeCell ref="F64:AD65"/>
    <mergeCell ref="AE64:AL65"/>
    <mergeCell ref="AM64:AT65"/>
    <mergeCell ref="AU64:AX65"/>
    <mergeCell ref="A47:B47"/>
    <mergeCell ref="D49:AX49"/>
    <mergeCell ref="A51:B51"/>
    <mergeCell ref="A54:B54"/>
    <mergeCell ref="AB57:AX57"/>
    <mergeCell ref="AB58:AX58"/>
    <mergeCell ref="D66:E66"/>
    <mergeCell ref="F66:AD66"/>
    <mergeCell ref="AE66:AL66"/>
    <mergeCell ref="AM66:AT66"/>
    <mergeCell ref="AU66:AX66"/>
    <mergeCell ref="D67:E67"/>
    <mergeCell ref="F67:AD67"/>
    <mergeCell ref="AE67:AL67"/>
    <mergeCell ref="AM67:AT67"/>
    <mergeCell ref="AU67:AX67"/>
    <mergeCell ref="D68:E68"/>
    <mergeCell ref="F68:AD68"/>
    <mergeCell ref="AE68:AL68"/>
    <mergeCell ref="AM68:AT68"/>
    <mergeCell ref="AU68:AX68"/>
    <mergeCell ref="D69:E69"/>
    <mergeCell ref="F69:AD69"/>
    <mergeCell ref="AE69:AL69"/>
    <mergeCell ref="AM69:AT69"/>
    <mergeCell ref="AU69:AX69"/>
    <mergeCell ref="D70:E70"/>
    <mergeCell ref="F70:AD70"/>
    <mergeCell ref="AE70:AL70"/>
    <mergeCell ref="AM70:AT70"/>
    <mergeCell ref="AU70:AX70"/>
    <mergeCell ref="D71:E71"/>
    <mergeCell ref="F71:AD71"/>
    <mergeCell ref="AE71:AL71"/>
    <mergeCell ref="AM71:AT71"/>
    <mergeCell ref="AU71:AX71"/>
    <mergeCell ref="D72:E72"/>
    <mergeCell ref="F72:AD72"/>
    <mergeCell ref="AE72:AL72"/>
    <mergeCell ref="AM72:AT72"/>
    <mergeCell ref="AU72:AX72"/>
    <mergeCell ref="A77:L77"/>
    <mergeCell ref="N77:AF77"/>
    <mergeCell ref="AH77:AO77"/>
    <mergeCell ref="AQ77:AX77"/>
    <mergeCell ref="D74:E74"/>
    <mergeCell ref="F74:AD74"/>
    <mergeCell ref="AE74:AL74"/>
    <mergeCell ref="AM74:AT74"/>
    <mergeCell ref="AU74:AX74"/>
    <mergeCell ref="A87:L87"/>
    <mergeCell ref="N87:AF87"/>
    <mergeCell ref="AH87:AO87"/>
    <mergeCell ref="AQ87:AX87"/>
    <mergeCell ref="N88:AF88"/>
    <mergeCell ref="AH88:AO88"/>
    <mergeCell ref="AQ88:AX88"/>
    <mergeCell ref="A78:L78"/>
    <mergeCell ref="N78:AF78"/>
    <mergeCell ref="AH78:AO78"/>
    <mergeCell ref="AQ78:AX78"/>
    <mergeCell ref="A80:N80"/>
    <mergeCell ref="O80:X80"/>
    <mergeCell ref="AA80:AF80"/>
    <mergeCell ref="A93:L93"/>
    <mergeCell ref="N93:AF93"/>
    <mergeCell ref="AH93:AO93"/>
    <mergeCell ref="AQ93:AX93"/>
    <mergeCell ref="A95:N95"/>
    <mergeCell ref="O95:X95"/>
    <mergeCell ref="AA95:AF95"/>
    <mergeCell ref="H89:AX89"/>
    <mergeCell ref="A90:AX90"/>
    <mergeCell ref="A91:AX91"/>
    <mergeCell ref="A92:L92"/>
    <mergeCell ref="N92:AF92"/>
    <mergeCell ref="AH92:AO92"/>
    <mergeCell ref="AQ92:AX92"/>
  </mergeCells>
  <pageMargins left="0.70866141732283472" right="0.45" top="0.74803149606299213" bottom="0.35433070866141736" header="0.31496062992125984" footer="0.15748031496062992"/>
  <pageSetup paperSize="9" orientation="portrait" r:id="rId1"/>
  <headerFooter>
    <oddHeader>&amp;R бланк Т-3</oddHeader>
    <oddFooter>&amp;Rстр. &amp;P из 2</oddFooter>
  </headerFooter>
  <rowBreaks count="1" manualBreakCount="1">
    <brk id="42" max="16383" man="1"/>
  </rowBreaks>
  <ignoredErrors>
    <ignoredError sqref="D53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G28" sqref="G28"/>
    </sheetView>
  </sheetViews>
  <sheetFormatPr defaultRowHeight="15" x14ac:dyDescent="0.25"/>
  <cols>
    <col min="1" max="1" width="10.5703125" bestFit="1" customWidth="1"/>
  </cols>
  <sheetData>
    <row r="1" spans="1:10" x14ac:dyDescent="0.25">
      <c r="A1" s="19" t="e">
        <f>'Для заполнения'!#REF!</f>
        <v>#REF!</v>
      </c>
    </row>
    <row r="2" spans="1:10" x14ac:dyDescent="0.25">
      <c r="A2" t="e">
        <f>IF(INT(A1)=0,"",REPLACE(A23,1,1,UPPER(LEFT(A23,1))))</f>
        <v>#REF!</v>
      </c>
    </row>
    <row r="3" spans="1:10" hidden="1" x14ac:dyDescent="0.25">
      <c r="A3" t="s">
        <v>37</v>
      </c>
      <c r="B3" t="s">
        <v>38</v>
      </c>
      <c r="C3" t="s">
        <v>39</v>
      </c>
      <c r="D3" t="s">
        <v>40</v>
      </c>
      <c r="E3" t="s">
        <v>41</v>
      </c>
      <c r="F3" t="s">
        <v>42</v>
      </c>
      <c r="G3" t="s">
        <v>43</v>
      </c>
      <c r="H3" t="s">
        <v>44</v>
      </c>
      <c r="I3" t="s">
        <v>45</v>
      </c>
      <c r="J3" t="s">
        <v>46</v>
      </c>
    </row>
    <row r="4" spans="1:10" hidden="1" x14ac:dyDescent="0.25">
      <c r="A4" t="s">
        <v>47</v>
      </c>
      <c r="B4" t="s">
        <v>48</v>
      </c>
      <c r="C4" t="s">
        <v>49</v>
      </c>
      <c r="D4" t="s">
        <v>50</v>
      </c>
      <c r="E4" t="s">
        <v>51</v>
      </c>
      <c r="F4" t="s">
        <v>52</v>
      </c>
      <c r="G4" t="s">
        <v>53</v>
      </c>
      <c r="H4" t="s">
        <v>54</v>
      </c>
      <c r="I4" t="s">
        <v>55</v>
      </c>
      <c r="J4" t="s">
        <v>56</v>
      </c>
    </row>
    <row r="5" spans="1:10" hidden="1" x14ac:dyDescent="0.25">
      <c r="A5" t="s">
        <v>37</v>
      </c>
      <c r="B5" t="s">
        <v>37</v>
      </c>
      <c r="C5" t="s">
        <v>57</v>
      </c>
      <c r="D5" t="s">
        <v>58</v>
      </c>
      <c r="E5" t="s">
        <v>59</v>
      </c>
      <c r="F5" t="s">
        <v>60</v>
      </c>
      <c r="G5" t="s">
        <v>61</v>
      </c>
      <c r="H5" t="s">
        <v>62</v>
      </c>
      <c r="I5" t="s">
        <v>63</v>
      </c>
      <c r="J5" t="s">
        <v>64</v>
      </c>
    </row>
    <row r="6" spans="1:10" hidden="1" x14ac:dyDescent="0.25">
      <c r="A6" t="s">
        <v>37</v>
      </c>
      <c r="B6" t="s">
        <v>65</v>
      </c>
      <c r="C6" t="s">
        <v>66</v>
      </c>
      <c r="D6" t="s">
        <v>67</v>
      </c>
      <c r="E6" t="s">
        <v>68</v>
      </c>
      <c r="F6" t="s">
        <v>69</v>
      </c>
      <c r="G6" t="s">
        <v>70</v>
      </c>
      <c r="H6" t="s">
        <v>71</v>
      </c>
      <c r="I6" t="s">
        <v>72</v>
      </c>
      <c r="J6" t="s">
        <v>73</v>
      </c>
    </row>
    <row r="7" spans="1:10" hidden="1" x14ac:dyDescent="0.25">
      <c r="A7" s="20" t="e">
        <f>IF(AND((A1&gt;1000), OR((B14&lt;&gt;0), (B15&lt;&gt;0), (B16&lt;&gt;0)))," тысяч"," ")</f>
        <v>#REF!</v>
      </c>
      <c r="B7" t="s">
        <v>74</v>
      </c>
      <c r="C7" t="s">
        <v>75</v>
      </c>
      <c r="D7" t="s">
        <v>76</v>
      </c>
      <c r="E7" t="s">
        <v>77</v>
      </c>
      <c r="F7" t="s">
        <v>78</v>
      </c>
      <c r="G7" t="s">
        <v>79</v>
      </c>
      <c r="H7" t="s">
        <v>80</v>
      </c>
      <c r="I7" t="s">
        <v>81</v>
      </c>
      <c r="J7" t="s">
        <v>82</v>
      </c>
    </row>
    <row r="8" spans="1:10" hidden="1" x14ac:dyDescent="0.25">
      <c r="A8" s="20" t="e">
        <f>IF(A1&gt;1000000," миллионов"," ")</f>
        <v>#REF!</v>
      </c>
      <c r="B8" t="s">
        <v>83</v>
      </c>
      <c r="C8" t="s">
        <v>84</v>
      </c>
      <c r="D8" t="s">
        <v>85</v>
      </c>
      <c r="E8" t="s">
        <v>86</v>
      </c>
      <c r="F8" t="s">
        <v>87</v>
      </c>
      <c r="G8" t="s">
        <v>88</v>
      </c>
      <c r="H8" t="s">
        <v>89</v>
      </c>
      <c r="I8" t="s">
        <v>90</v>
      </c>
      <c r="J8" t="s">
        <v>91</v>
      </c>
    </row>
    <row r="9" spans="1:10" hidden="1" x14ac:dyDescent="0.25">
      <c r="A9" s="20" t="s">
        <v>92</v>
      </c>
      <c r="B9" t="s">
        <v>93</v>
      </c>
      <c r="C9" t="s">
        <v>94</v>
      </c>
      <c r="D9" t="s">
        <v>94</v>
      </c>
      <c r="E9" t="s">
        <v>94</v>
      </c>
      <c r="F9" t="s">
        <v>92</v>
      </c>
      <c r="G9" t="s">
        <v>92</v>
      </c>
      <c r="H9" t="s">
        <v>92</v>
      </c>
      <c r="I9" t="s">
        <v>92</v>
      </c>
      <c r="J9" t="s">
        <v>92</v>
      </c>
    </row>
    <row r="10" spans="1:10" hidden="1" x14ac:dyDescent="0.25"/>
    <row r="11" spans="1:10" hidden="1" x14ac:dyDescent="0.25">
      <c r="A11">
        <v>10</v>
      </c>
      <c r="B11" t="e">
        <f>INT($A$1/A11*10)-(INT($A$1/A11))*10</f>
        <v>#REF!</v>
      </c>
      <c r="C11" t="e">
        <f>IF(B12=1,INDEX(A4:J4,B11+1),INDEX(A3:J3,B11+1))</f>
        <v>#REF!</v>
      </c>
    </row>
    <row r="12" spans="1:10" hidden="1" x14ac:dyDescent="0.25">
      <c r="A12">
        <f>A11*10</f>
        <v>100</v>
      </c>
      <c r="B12" t="e">
        <f t="shared" ref="B12:B19" si="0">INT($A$1/A12*10)-(INT($A$1/A12))*10</f>
        <v>#REF!</v>
      </c>
      <c r="C12" t="e">
        <f>INDEX(A5:J5,B12+1)</f>
        <v>#REF!</v>
      </c>
    </row>
    <row r="13" spans="1:10" hidden="1" x14ac:dyDescent="0.25">
      <c r="A13">
        <f t="shared" ref="A13:A19" si="1">A12*10</f>
        <v>1000</v>
      </c>
      <c r="B13" t="e">
        <f t="shared" si="0"/>
        <v>#REF!</v>
      </c>
      <c r="C13" t="e">
        <f>INDEX(A6:J6,B13+1)</f>
        <v>#REF!</v>
      </c>
    </row>
    <row r="14" spans="1:10" hidden="1" x14ac:dyDescent="0.25">
      <c r="A14">
        <f t="shared" si="1"/>
        <v>10000</v>
      </c>
      <c r="B14" t="e">
        <f t="shared" si="0"/>
        <v>#REF!</v>
      </c>
      <c r="C14" t="e">
        <f>IF(B15=1,INDEX(A4:J4,B14+1) &amp; A7,INDEX(A7:J7,B14+1))</f>
        <v>#REF!</v>
      </c>
    </row>
    <row r="15" spans="1:10" hidden="1" x14ac:dyDescent="0.25">
      <c r="A15">
        <f t="shared" si="1"/>
        <v>100000</v>
      </c>
      <c r="B15" t="e">
        <f t="shared" si="0"/>
        <v>#REF!</v>
      </c>
      <c r="C15" t="e">
        <f>INDEX(A5:J5,B15+1)</f>
        <v>#REF!</v>
      </c>
    </row>
    <row r="16" spans="1:10" hidden="1" x14ac:dyDescent="0.25">
      <c r="A16">
        <f t="shared" si="1"/>
        <v>1000000</v>
      </c>
      <c r="B16" t="e">
        <f t="shared" si="0"/>
        <v>#REF!</v>
      </c>
      <c r="C16" t="e">
        <f>INDEX(A6:J6,B16+1)</f>
        <v>#REF!</v>
      </c>
    </row>
    <row r="17" spans="1:3" hidden="1" x14ac:dyDescent="0.25">
      <c r="A17">
        <f t="shared" si="1"/>
        <v>10000000</v>
      </c>
      <c r="B17" t="e">
        <f t="shared" si="0"/>
        <v>#REF!</v>
      </c>
      <c r="C17" t="e">
        <f>IF(B18=1,INDEX(A4:J4,B17+1)&amp;A8,INDEX(A8:J8,B17+1))</f>
        <v>#REF!</v>
      </c>
    </row>
    <row r="18" spans="1:3" hidden="1" x14ac:dyDescent="0.25">
      <c r="A18">
        <f t="shared" si="1"/>
        <v>100000000</v>
      </c>
      <c r="B18" t="e">
        <f t="shared" si="0"/>
        <v>#REF!</v>
      </c>
      <c r="C18" t="e">
        <f>INDEX(A5:J5,B18+1)</f>
        <v>#REF!</v>
      </c>
    </row>
    <row r="19" spans="1:3" hidden="1" x14ac:dyDescent="0.25">
      <c r="A19">
        <f t="shared" si="1"/>
        <v>1000000000</v>
      </c>
      <c r="B19" t="e">
        <f t="shared" si="0"/>
        <v>#REF!</v>
      </c>
      <c r="C19" t="e">
        <f>INDEX(A6:J6,B19+1)</f>
        <v>#REF!</v>
      </c>
    </row>
    <row r="20" spans="1:3" hidden="1" x14ac:dyDescent="0.25">
      <c r="C20" t="e">
        <f>IF(B12=1,A9,INDEX(A9:J9,B11+1))</f>
        <v>#REF!</v>
      </c>
    </row>
    <row r="21" spans="1:3" hidden="1" x14ac:dyDescent="0.25">
      <c r="C21" t="e">
        <f>TEXT(ROUND((A1-INT(A1))*100,0),"00")</f>
        <v>#REF!</v>
      </c>
    </row>
    <row r="22" spans="1:3" hidden="1" x14ac:dyDescent="0.25"/>
    <row r="23" spans="1:3" hidden="1" x14ac:dyDescent="0.25">
      <c r="A23" t="e">
        <f>TRIM(C19&amp;" "&amp;C18&amp;" "&amp;C17&amp;" "&amp;C16&amp;" "&amp;C15&amp;" "&amp;C14&amp;" "&amp;C13&amp;" "&amp;C12&amp;" "&amp;C11&amp;" "&amp;C20&amp;" "&amp;C21&amp;" коп.")</f>
        <v>#REF!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F2" sqref="F2:F24"/>
    </sheetView>
  </sheetViews>
  <sheetFormatPr defaultRowHeight="15" x14ac:dyDescent="0.25"/>
  <cols>
    <col min="1" max="1" width="10.5703125" bestFit="1" customWidth="1"/>
  </cols>
  <sheetData>
    <row r="1" spans="1:10" x14ac:dyDescent="0.25">
      <c r="A1" s="19">
        <f>'Для заполнения'!AB57</f>
        <v>0</v>
      </c>
    </row>
    <row r="2" spans="1:10" x14ac:dyDescent="0.25">
      <c r="A2" t="str">
        <f>IF(INT(A1)=0,"",REPLACE(A23,1,1,UPPER(LEFT(A23,1))))</f>
        <v/>
      </c>
    </row>
    <row r="3" spans="1:10" hidden="1" x14ac:dyDescent="0.25">
      <c r="A3" t="s">
        <v>37</v>
      </c>
      <c r="B3" t="s">
        <v>38</v>
      </c>
      <c r="C3" t="s">
        <v>39</v>
      </c>
      <c r="D3" t="s">
        <v>40</v>
      </c>
      <c r="E3" t="s">
        <v>41</v>
      </c>
      <c r="F3" t="s">
        <v>42</v>
      </c>
      <c r="G3" t="s">
        <v>43</v>
      </c>
      <c r="H3" t="s">
        <v>44</v>
      </c>
      <c r="I3" t="s">
        <v>45</v>
      </c>
      <c r="J3" t="s">
        <v>46</v>
      </c>
    </row>
    <row r="4" spans="1:10" hidden="1" x14ac:dyDescent="0.25">
      <c r="A4" t="s">
        <v>47</v>
      </c>
      <c r="B4" t="s">
        <v>48</v>
      </c>
      <c r="C4" t="s">
        <v>49</v>
      </c>
      <c r="D4" t="s">
        <v>50</v>
      </c>
      <c r="E4" t="s">
        <v>51</v>
      </c>
      <c r="F4" t="s">
        <v>52</v>
      </c>
      <c r="G4" t="s">
        <v>53</v>
      </c>
      <c r="H4" t="s">
        <v>54</v>
      </c>
      <c r="I4" t="s">
        <v>55</v>
      </c>
      <c r="J4" t="s">
        <v>56</v>
      </c>
    </row>
    <row r="5" spans="1:10" hidden="1" x14ac:dyDescent="0.25">
      <c r="A5" t="s">
        <v>37</v>
      </c>
      <c r="B5" t="s">
        <v>37</v>
      </c>
      <c r="C5" t="s">
        <v>57</v>
      </c>
      <c r="D5" t="s">
        <v>58</v>
      </c>
      <c r="E5" t="s">
        <v>59</v>
      </c>
      <c r="F5" t="s">
        <v>60</v>
      </c>
      <c r="G5" t="s">
        <v>61</v>
      </c>
      <c r="H5" t="s">
        <v>62</v>
      </c>
      <c r="I5" t="s">
        <v>63</v>
      </c>
      <c r="J5" t="s">
        <v>64</v>
      </c>
    </row>
    <row r="6" spans="1:10" hidden="1" x14ac:dyDescent="0.25">
      <c r="A6" t="s">
        <v>37</v>
      </c>
      <c r="B6" t="s">
        <v>65</v>
      </c>
      <c r="C6" t="s">
        <v>66</v>
      </c>
      <c r="D6" t="s">
        <v>67</v>
      </c>
      <c r="E6" t="s">
        <v>68</v>
      </c>
      <c r="F6" t="s">
        <v>69</v>
      </c>
      <c r="G6" t="s">
        <v>70</v>
      </c>
      <c r="H6" t="s">
        <v>71</v>
      </c>
      <c r="I6" t="s">
        <v>72</v>
      </c>
      <c r="J6" t="s">
        <v>73</v>
      </c>
    </row>
    <row r="7" spans="1:10" hidden="1" x14ac:dyDescent="0.25">
      <c r="A7" s="20" t="str">
        <f>IF(AND((A1&gt;1000), OR((B14&lt;&gt;0), (B15&lt;&gt;0), (B16&lt;&gt;0)))," тысяч"," ")</f>
        <v xml:space="preserve"> </v>
      </c>
      <c r="B7" t="s">
        <v>74</v>
      </c>
      <c r="C7" t="s">
        <v>75</v>
      </c>
      <c r="D7" t="s">
        <v>76</v>
      </c>
      <c r="E7" t="s">
        <v>77</v>
      </c>
      <c r="F7" t="s">
        <v>78</v>
      </c>
      <c r="G7" t="s">
        <v>79</v>
      </c>
      <c r="H7" t="s">
        <v>80</v>
      </c>
      <c r="I7" t="s">
        <v>81</v>
      </c>
      <c r="J7" t="s">
        <v>82</v>
      </c>
    </row>
    <row r="8" spans="1:10" hidden="1" x14ac:dyDescent="0.25">
      <c r="A8" s="20" t="str">
        <f>IF(A1&gt;1000000," миллионов"," ")</f>
        <v xml:space="preserve"> </v>
      </c>
      <c r="B8" t="s">
        <v>83</v>
      </c>
      <c r="C8" t="s">
        <v>84</v>
      </c>
      <c r="D8" t="s">
        <v>85</v>
      </c>
      <c r="E8" t="s">
        <v>86</v>
      </c>
      <c r="F8" t="s">
        <v>87</v>
      </c>
      <c r="G8" t="s">
        <v>88</v>
      </c>
      <c r="H8" t="s">
        <v>89</v>
      </c>
      <c r="I8" t="s">
        <v>90</v>
      </c>
      <c r="J8" t="s">
        <v>91</v>
      </c>
    </row>
    <row r="9" spans="1:10" hidden="1" x14ac:dyDescent="0.25">
      <c r="A9" s="20" t="s">
        <v>92</v>
      </c>
      <c r="B9" t="s">
        <v>93</v>
      </c>
      <c r="C9" t="s">
        <v>94</v>
      </c>
      <c r="D9" t="s">
        <v>94</v>
      </c>
      <c r="E9" t="s">
        <v>94</v>
      </c>
      <c r="F9" t="s">
        <v>92</v>
      </c>
      <c r="G9" t="s">
        <v>92</v>
      </c>
      <c r="H9" t="s">
        <v>92</v>
      </c>
      <c r="I9" t="s">
        <v>92</v>
      </c>
      <c r="J9" t="s">
        <v>92</v>
      </c>
    </row>
    <row r="10" spans="1:10" hidden="1" x14ac:dyDescent="0.25"/>
    <row r="11" spans="1:10" hidden="1" x14ac:dyDescent="0.25">
      <c r="A11">
        <v>10</v>
      </c>
      <c r="B11">
        <f>INT($A$1/A11*10)-(INT($A$1/A11))*10</f>
        <v>0</v>
      </c>
      <c r="C11" t="str">
        <f>IF(B12=1,INDEX(A4:J4,B11+1),INDEX(A3:J3,B11+1))</f>
        <v xml:space="preserve"> </v>
      </c>
    </row>
    <row r="12" spans="1:10" hidden="1" x14ac:dyDescent="0.25">
      <c r="A12">
        <f>A11*10</f>
        <v>100</v>
      </c>
      <c r="B12">
        <f t="shared" ref="B12:B19" si="0">INT($A$1/A12*10)-(INT($A$1/A12))*10</f>
        <v>0</v>
      </c>
      <c r="C12" t="str">
        <f>INDEX(A5:J5,B12+1)</f>
        <v xml:space="preserve"> </v>
      </c>
    </row>
    <row r="13" spans="1:10" hidden="1" x14ac:dyDescent="0.25">
      <c r="A13">
        <f t="shared" ref="A13:A19" si="1">A12*10</f>
        <v>1000</v>
      </c>
      <c r="B13">
        <f t="shared" si="0"/>
        <v>0</v>
      </c>
      <c r="C13" t="str">
        <f>INDEX(A6:J6,B13+1)</f>
        <v xml:space="preserve"> </v>
      </c>
    </row>
    <row r="14" spans="1:10" hidden="1" x14ac:dyDescent="0.25">
      <c r="A14">
        <f t="shared" si="1"/>
        <v>10000</v>
      </c>
      <c r="B14">
        <f t="shared" si="0"/>
        <v>0</v>
      </c>
      <c r="C14" t="str">
        <f>IF(B15=1,INDEX(A4:J4,B14+1) &amp; A7,INDEX(A7:J7,B14+1))</f>
        <v xml:space="preserve"> </v>
      </c>
    </row>
    <row r="15" spans="1:10" hidden="1" x14ac:dyDescent="0.25">
      <c r="A15">
        <f t="shared" si="1"/>
        <v>100000</v>
      </c>
      <c r="B15">
        <f t="shared" si="0"/>
        <v>0</v>
      </c>
      <c r="C15" t="str">
        <f>INDEX(A5:J5,B15+1)</f>
        <v xml:space="preserve"> </v>
      </c>
    </row>
    <row r="16" spans="1:10" hidden="1" x14ac:dyDescent="0.25">
      <c r="A16">
        <f t="shared" si="1"/>
        <v>1000000</v>
      </c>
      <c r="B16">
        <f t="shared" si="0"/>
        <v>0</v>
      </c>
      <c r="C16" t="str">
        <f>INDEX(A6:J6,B16+1)</f>
        <v xml:space="preserve"> </v>
      </c>
    </row>
    <row r="17" spans="1:3" hidden="1" x14ac:dyDescent="0.25">
      <c r="A17">
        <f t="shared" si="1"/>
        <v>10000000</v>
      </c>
      <c r="B17">
        <f t="shared" si="0"/>
        <v>0</v>
      </c>
      <c r="C17" t="str">
        <f>IF(B18=1,INDEX(A4:J4,B17+1)&amp;A8,INDEX(A8:J8,B17+1))</f>
        <v xml:space="preserve"> </v>
      </c>
    </row>
    <row r="18" spans="1:3" hidden="1" x14ac:dyDescent="0.25">
      <c r="A18">
        <f t="shared" si="1"/>
        <v>100000000</v>
      </c>
      <c r="B18">
        <f t="shared" si="0"/>
        <v>0</v>
      </c>
      <c r="C18" t="str">
        <f>INDEX(A5:J5,B18+1)</f>
        <v xml:space="preserve"> </v>
      </c>
    </row>
    <row r="19" spans="1:3" hidden="1" x14ac:dyDescent="0.25">
      <c r="A19">
        <f t="shared" si="1"/>
        <v>1000000000</v>
      </c>
      <c r="B19">
        <f t="shared" si="0"/>
        <v>0</v>
      </c>
      <c r="C19" t="str">
        <f>INDEX(A6:J6,B19+1)</f>
        <v xml:space="preserve"> </v>
      </c>
    </row>
    <row r="20" spans="1:3" hidden="1" x14ac:dyDescent="0.25">
      <c r="C20" t="str">
        <f>IF(B12=1,A9,INDEX(A9:J9,B11+1))</f>
        <v>рублей</v>
      </c>
    </row>
    <row r="21" spans="1:3" hidden="1" x14ac:dyDescent="0.25">
      <c r="C21" t="str">
        <f>TEXT(ROUND((A1-INT(A1))*100,0),"00")</f>
        <v>00</v>
      </c>
    </row>
    <row r="22" spans="1:3" hidden="1" x14ac:dyDescent="0.25"/>
    <row r="23" spans="1:3" hidden="1" x14ac:dyDescent="0.25">
      <c r="A23" t="str">
        <f>TRIM(C19&amp;" "&amp;C18&amp;" "&amp;C17&amp;" "&amp;C16&amp;" "&amp;C15&amp;" "&amp;C14&amp;" "&amp;C13&amp;" "&amp;C12&amp;" "&amp;C11&amp;" "&amp;C20&amp;" "&amp;C21&amp;" коп.")</f>
        <v>рублей 00 коп.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A3" sqref="A3:XFD23"/>
    </sheetView>
  </sheetViews>
  <sheetFormatPr defaultRowHeight="15" x14ac:dyDescent="0.25"/>
  <cols>
    <col min="1" max="1" width="10.5703125" bestFit="1" customWidth="1"/>
  </cols>
  <sheetData>
    <row r="1" spans="1:10" x14ac:dyDescent="0.25">
      <c r="A1" s="19" t="e">
        <f>#REF!</f>
        <v>#REF!</v>
      </c>
    </row>
    <row r="2" spans="1:10" x14ac:dyDescent="0.25">
      <c r="A2" t="e">
        <f>IF(INT(A1)=0,"",REPLACE(A23,1,1,UPPER(LEFT(A23,1))))</f>
        <v>#REF!</v>
      </c>
    </row>
    <row r="3" spans="1:10" hidden="1" x14ac:dyDescent="0.25">
      <c r="A3" t="s">
        <v>37</v>
      </c>
      <c r="B3" t="s">
        <v>38</v>
      </c>
      <c r="C3" t="s">
        <v>39</v>
      </c>
      <c r="D3" t="s">
        <v>40</v>
      </c>
      <c r="E3" t="s">
        <v>41</v>
      </c>
      <c r="F3" t="s">
        <v>42</v>
      </c>
      <c r="G3" t="s">
        <v>43</v>
      </c>
      <c r="H3" t="s">
        <v>44</v>
      </c>
      <c r="I3" t="s">
        <v>45</v>
      </c>
      <c r="J3" t="s">
        <v>46</v>
      </c>
    </row>
    <row r="4" spans="1:10" hidden="1" x14ac:dyDescent="0.25">
      <c r="A4" t="s">
        <v>47</v>
      </c>
      <c r="B4" t="s">
        <v>48</v>
      </c>
      <c r="C4" t="s">
        <v>49</v>
      </c>
      <c r="D4" t="s">
        <v>50</v>
      </c>
      <c r="E4" t="s">
        <v>51</v>
      </c>
      <c r="F4" t="s">
        <v>52</v>
      </c>
      <c r="G4" t="s">
        <v>53</v>
      </c>
      <c r="H4" t="s">
        <v>54</v>
      </c>
      <c r="I4" t="s">
        <v>55</v>
      </c>
      <c r="J4" t="s">
        <v>56</v>
      </c>
    </row>
    <row r="5" spans="1:10" hidden="1" x14ac:dyDescent="0.25">
      <c r="A5" t="s">
        <v>37</v>
      </c>
      <c r="B5" t="s">
        <v>37</v>
      </c>
      <c r="C5" t="s">
        <v>57</v>
      </c>
      <c r="D5" t="s">
        <v>58</v>
      </c>
      <c r="E5" t="s">
        <v>59</v>
      </c>
      <c r="F5" t="s">
        <v>60</v>
      </c>
      <c r="G5" t="s">
        <v>61</v>
      </c>
      <c r="H5" t="s">
        <v>62</v>
      </c>
      <c r="I5" t="s">
        <v>63</v>
      </c>
      <c r="J5" t="s">
        <v>64</v>
      </c>
    </row>
    <row r="6" spans="1:10" hidden="1" x14ac:dyDescent="0.25">
      <c r="A6" t="s">
        <v>37</v>
      </c>
      <c r="B6" t="s">
        <v>65</v>
      </c>
      <c r="C6" t="s">
        <v>66</v>
      </c>
      <c r="D6" t="s">
        <v>67</v>
      </c>
      <c r="E6" t="s">
        <v>68</v>
      </c>
      <c r="F6" t="s">
        <v>69</v>
      </c>
      <c r="G6" t="s">
        <v>70</v>
      </c>
      <c r="H6" t="s">
        <v>71</v>
      </c>
      <c r="I6" t="s">
        <v>72</v>
      </c>
      <c r="J6" t="s">
        <v>73</v>
      </c>
    </row>
    <row r="7" spans="1:10" hidden="1" x14ac:dyDescent="0.25">
      <c r="A7" s="20" t="e">
        <f>IF(AND((A1&gt;1000), OR((B14&lt;&gt;0), (B15&lt;&gt;0), (B16&lt;&gt;0)))," тысяч"," ")</f>
        <v>#REF!</v>
      </c>
      <c r="B7" t="s">
        <v>74</v>
      </c>
      <c r="C7" t="s">
        <v>75</v>
      </c>
      <c r="D7" t="s">
        <v>76</v>
      </c>
      <c r="E7" t="s">
        <v>77</v>
      </c>
      <c r="F7" t="s">
        <v>78</v>
      </c>
      <c r="G7" t="s">
        <v>79</v>
      </c>
      <c r="H7" t="s">
        <v>80</v>
      </c>
      <c r="I7" t="s">
        <v>81</v>
      </c>
      <c r="J7" t="s">
        <v>82</v>
      </c>
    </row>
    <row r="8" spans="1:10" hidden="1" x14ac:dyDescent="0.25">
      <c r="A8" s="20" t="e">
        <f>IF(A1&gt;1000000," миллионов"," ")</f>
        <v>#REF!</v>
      </c>
      <c r="B8" t="s">
        <v>83</v>
      </c>
      <c r="C8" t="s">
        <v>84</v>
      </c>
      <c r="D8" t="s">
        <v>85</v>
      </c>
      <c r="E8" t="s">
        <v>86</v>
      </c>
      <c r="F8" t="s">
        <v>87</v>
      </c>
      <c r="G8" t="s">
        <v>88</v>
      </c>
      <c r="H8" t="s">
        <v>89</v>
      </c>
      <c r="I8" t="s">
        <v>90</v>
      </c>
      <c r="J8" t="s">
        <v>91</v>
      </c>
    </row>
    <row r="9" spans="1:10" hidden="1" x14ac:dyDescent="0.25">
      <c r="A9" s="20" t="s">
        <v>92</v>
      </c>
      <c r="B9" t="s">
        <v>93</v>
      </c>
      <c r="C9" t="s">
        <v>94</v>
      </c>
      <c r="D9" t="s">
        <v>94</v>
      </c>
      <c r="E9" t="s">
        <v>94</v>
      </c>
      <c r="F9" t="s">
        <v>92</v>
      </c>
      <c r="G9" t="s">
        <v>92</v>
      </c>
      <c r="H9" t="s">
        <v>92</v>
      </c>
      <c r="I9" t="s">
        <v>92</v>
      </c>
      <c r="J9" t="s">
        <v>92</v>
      </c>
    </row>
    <row r="10" spans="1:10" hidden="1" x14ac:dyDescent="0.25"/>
    <row r="11" spans="1:10" hidden="1" x14ac:dyDescent="0.25">
      <c r="A11">
        <v>10</v>
      </c>
      <c r="B11" t="e">
        <f>INT($A$1/A11*10)-(INT($A$1/A11))*10</f>
        <v>#REF!</v>
      </c>
      <c r="C11" t="e">
        <f>IF(B12=1,INDEX(A4:J4,B11+1),INDEX(A3:J3,B11+1))</f>
        <v>#REF!</v>
      </c>
    </row>
    <row r="12" spans="1:10" hidden="1" x14ac:dyDescent="0.25">
      <c r="A12">
        <f>A11*10</f>
        <v>100</v>
      </c>
      <c r="B12" t="e">
        <f t="shared" ref="B12:B19" si="0">INT($A$1/A12*10)-(INT($A$1/A12))*10</f>
        <v>#REF!</v>
      </c>
      <c r="C12" t="e">
        <f>INDEX(A5:J5,B12+1)</f>
        <v>#REF!</v>
      </c>
    </row>
    <row r="13" spans="1:10" hidden="1" x14ac:dyDescent="0.25">
      <c r="A13">
        <f t="shared" ref="A13:A19" si="1">A12*10</f>
        <v>1000</v>
      </c>
      <c r="B13" t="e">
        <f t="shared" si="0"/>
        <v>#REF!</v>
      </c>
      <c r="C13" t="e">
        <f>INDEX(A6:J6,B13+1)</f>
        <v>#REF!</v>
      </c>
    </row>
    <row r="14" spans="1:10" hidden="1" x14ac:dyDescent="0.25">
      <c r="A14">
        <f t="shared" si="1"/>
        <v>10000</v>
      </c>
      <c r="B14" t="e">
        <f t="shared" si="0"/>
        <v>#REF!</v>
      </c>
      <c r="C14" t="e">
        <f>IF(B15=1,INDEX(A4:J4,B14+1) &amp; A7,INDEX(A7:J7,B14+1))</f>
        <v>#REF!</v>
      </c>
    </row>
    <row r="15" spans="1:10" hidden="1" x14ac:dyDescent="0.25">
      <c r="A15">
        <f t="shared" si="1"/>
        <v>100000</v>
      </c>
      <c r="B15" t="e">
        <f t="shared" si="0"/>
        <v>#REF!</v>
      </c>
      <c r="C15" t="e">
        <f>INDEX(A5:J5,B15+1)</f>
        <v>#REF!</v>
      </c>
    </row>
    <row r="16" spans="1:10" hidden="1" x14ac:dyDescent="0.25">
      <c r="A16">
        <f t="shared" si="1"/>
        <v>1000000</v>
      </c>
      <c r="B16" t="e">
        <f t="shared" si="0"/>
        <v>#REF!</v>
      </c>
      <c r="C16" t="e">
        <f>INDEX(A6:J6,B16+1)</f>
        <v>#REF!</v>
      </c>
    </row>
    <row r="17" spans="1:3" hidden="1" x14ac:dyDescent="0.25">
      <c r="A17">
        <f t="shared" si="1"/>
        <v>10000000</v>
      </c>
      <c r="B17" t="e">
        <f t="shared" si="0"/>
        <v>#REF!</v>
      </c>
      <c r="C17" t="e">
        <f>IF(B18=1,INDEX(A4:J4,B17+1)&amp;A8,INDEX(A8:J8,B17+1))</f>
        <v>#REF!</v>
      </c>
    </row>
    <row r="18" spans="1:3" hidden="1" x14ac:dyDescent="0.25">
      <c r="A18">
        <f t="shared" si="1"/>
        <v>100000000</v>
      </c>
      <c r="B18" t="e">
        <f t="shared" si="0"/>
        <v>#REF!</v>
      </c>
      <c r="C18" t="e">
        <f>INDEX(A5:J5,B18+1)</f>
        <v>#REF!</v>
      </c>
    </row>
    <row r="19" spans="1:3" hidden="1" x14ac:dyDescent="0.25">
      <c r="A19">
        <f t="shared" si="1"/>
        <v>1000000000</v>
      </c>
      <c r="B19" t="e">
        <f t="shared" si="0"/>
        <v>#REF!</v>
      </c>
      <c r="C19" t="e">
        <f>INDEX(A6:J6,B19+1)</f>
        <v>#REF!</v>
      </c>
    </row>
    <row r="20" spans="1:3" hidden="1" x14ac:dyDescent="0.25">
      <c r="C20" t="e">
        <f>IF(B12=1,A9,INDEX(A9:J9,B11+1))</f>
        <v>#REF!</v>
      </c>
    </row>
    <row r="21" spans="1:3" hidden="1" x14ac:dyDescent="0.25">
      <c r="C21" t="e">
        <f>TEXT(ROUND((A1-INT(A1))*100,0),"00")</f>
        <v>#REF!</v>
      </c>
    </row>
    <row r="22" spans="1:3" hidden="1" x14ac:dyDescent="0.25"/>
    <row r="23" spans="1:3" hidden="1" x14ac:dyDescent="0.25">
      <c r="A23" t="e">
        <f>TRIM(C19&amp;" "&amp;C18&amp;" "&amp;C17&amp;" "&amp;C16&amp;" "&amp;C15&amp;" "&amp;C14&amp;" "&amp;C13&amp;" "&amp;C12&amp;" "&amp;C11&amp;" "&amp;C20&amp;" "&amp;C21&amp;" коп.")</f>
        <v>#REF!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A3" sqref="A3:XFD23"/>
    </sheetView>
  </sheetViews>
  <sheetFormatPr defaultRowHeight="15" x14ac:dyDescent="0.25"/>
  <cols>
    <col min="1" max="1" width="10.5703125" bestFit="1" customWidth="1"/>
  </cols>
  <sheetData>
    <row r="1" spans="1:10" x14ac:dyDescent="0.25">
      <c r="A1" s="19" t="e">
        <f>#REF!</f>
        <v>#REF!</v>
      </c>
    </row>
    <row r="2" spans="1:10" x14ac:dyDescent="0.25">
      <c r="A2" t="e">
        <f>IF(INT(A1)=0," ",REPLACE(A23,1,1,UPPER(LEFT(A23,1))))</f>
        <v>#REF!</v>
      </c>
    </row>
    <row r="3" spans="1:10" hidden="1" x14ac:dyDescent="0.25">
      <c r="A3" t="s">
        <v>37</v>
      </c>
      <c r="B3" t="s">
        <v>38</v>
      </c>
      <c r="C3" t="s">
        <v>39</v>
      </c>
      <c r="D3" t="s">
        <v>40</v>
      </c>
      <c r="E3" t="s">
        <v>41</v>
      </c>
      <c r="F3" t="s">
        <v>42</v>
      </c>
      <c r="G3" t="s">
        <v>43</v>
      </c>
      <c r="H3" t="s">
        <v>44</v>
      </c>
      <c r="I3" t="s">
        <v>45</v>
      </c>
      <c r="J3" t="s">
        <v>46</v>
      </c>
    </row>
    <row r="4" spans="1:10" hidden="1" x14ac:dyDescent="0.25">
      <c r="A4" t="s">
        <v>47</v>
      </c>
      <c r="B4" t="s">
        <v>48</v>
      </c>
      <c r="C4" t="s">
        <v>49</v>
      </c>
      <c r="D4" t="s">
        <v>50</v>
      </c>
      <c r="E4" t="s">
        <v>51</v>
      </c>
      <c r="F4" t="s">
        <v>52</v>
      </c>
      <c r="G4" t="s">
        <v>53</v>
      </c>
      <c r="H4" t="s">
        <v>54</v>
      </c>
      <c r="I4" t="s">
        <v>55</v>
      </c>
      <c r="J4" t="s">
        <v>56</v>
      </c>
    </row>
    <row r="5" spans="1:10" hidden="1" x14ac:dyDescent="0.25">
      <c r="A5" t="s">
        <v>37</v>
      </c>
      <c r="B5" t="s">
        <v>37</v>
      </c>
      <c r="C5" t="s">
        <v>57</v>
      </c>
      <c r="D5" t="s">
        <v>58</v>
      </c>
      <c r="E5" t="s">
        <v>59</v>
      </c>
      <c r="F5" t="s">
        <v>60</v>
      </c>
      <c r="G5" t="s">
        <v>61</v>
      </c>
      <c r="H5" t="s">
        <v>62</v>
      </c>
      <c r="I5" t="s">
        <v>63</v>
      </c>
      <c r="J5" t="s">
        <v>64</v>
      </c>
    </row>
    <row r="6" spans="1:10" hidden="1" x14ac:dyDescent="0.25">
      <c r="A6" t="s">
        <v>37</v>
      </c>
      <c r="B6" t="s">
        <v>65</v>
      </c>
      <c r="C6" t="s">
        <v>66</v>
      </c>
      <c r="D6" t="s">
        <v>67</v>
      </c>
      <c r="E6" t="s">
        <v>68</v>
      </c>
      <c r="F6" t="s">
        <v>69</v>
      </c>
      <c r="G6" t="s">
        <v>70</v>
      </c>
      <c r="H6" t="s">
        <v>71</v>
      </c>
      <c r="I6" t="s">
        <v>72</v>
      </c>
      <c r="J6" t="s">
        <v>73</v>
      </c>
    </row>
    <row r="7" spans="1:10" hidden="1" x14ac:dyDescent="0.25">
      <c r="A7" s="20" t="e">
        <f>IF(AND((A1&gt;1000), OR((B14&lt;&gt;0), (B15&lt;&gt;0), (B16&lt;&gt;0)))," тысяч"," ")</f>
        <v>#REF!</v>
      </c>
      <c r="B7" t="s">
        <v>74</v>
      </c>
      <c r="C7" t="s">
        <v>75</v>
      </c>
      <c r="D7" t="s">
        <v>76</v>
      </c>
      <c r="E7" t="s">
        <v>77</v>
      </c>
      <c r="F7" t="s">
        <v>78</v>
      </c>
      <c r="G7" t="s">
        <v>79</v>
      </c>
      <c r="H7" t="s">
        <v>80</v>
      </c>
      <c r="I7" t="s">
        <v>81</v>
      </c>
      <c r="J7" t="s">
        <v>82</v>
      </c>
    </row>
    <row r="8" spans="1:10" hidden="1" x14ac:dyDescent="0.25">
      <c r="A8" s="20" t="e">
        <f>IF(A1&gt;1000000," миллионов"," ")</f>
        <v>#REF!</v>
      </c>
      <c r="B8" t="s">
        <v>83</v>
      </c>
      <c r="C8" t="s">
        <v>84</v>
      </c>
      <c r="D8" t="s">
        <v>85</v>
      </c>
      <c r="E8" t="s">
        <v>86</v>
      </c>
      <c r="F8" t="s">
        <v>87</v>
      </c>
      <c r="G8" t="s">
        <v>88</v>
      </c>
      <c r="H8" t="s">
        <v>89</v>
      </c>
      <c r="I8" t="s">
        <v>90</v>
      </c>
      <c r="J8" t="s">
        <v>91</v>
      </c>
    </row>
    <row r="9" spans="1:10" hidden="1" x14ac:dyDescent="0.25">
      <c r="A9" s="20" t="s">
        <v>92</v>
      </c>
      <c r="B9" t="s">
        <v>93</v>
      </c>
      <c r="C9" t="s">
        <v>94</v>
      </c>
      <c r="D9" t="s">
        <v>94</v>
      </c>
      <c r="E9" t="s">
        <v>94</v>
      </c>
      <c r="F9" t="s">
        <v>92</v>
      </c>
      <c r="G9" t="s">
        <v>92</v>
      </c>
      <c r="H9" t="s">
        <v>92</v>
      </c>
      <c r="I9" t="s">
        <v>92</v>
      </c>
      <c r="J9" t="s">
        <v>92</v>
      </c>
    </row>
    <row r="10" spans="1:10" hidden="1" x14ac:dyDescent="0.25"/>
    <row r="11" spans="1:10" hidden="1" x14ac:dyDescent="0.25">
      <c r="A11">
        <v>10</v>
      </c>
      <c r="B11" t="e">
        <f>INT($A$1/A11*10)-(INT($A$1/A11))*10</f>
        <v>#REF!</v>
      </c>
      <c r="C11" t="e">
        <f>IF(B12=1,INDEX(A4:J4,B11+1),INDEX(A3:J3,B11+1))</f>
        <v>#REF!</v>
      </c>
    </row>
    <row r="12" spans="1:10" hidden="1" x14ac:dyDescent="0.25">
      <c r="A12">
        <f>A11*10</f>
        <v>100</v>
      </c>
      <c r="B12" t="e">
        <f t="shared" ref="B12:B19" si="0">INT($A$1/A12*10)-(INT($A$1/A12))*10</f>
        <v>#REF!</v>
      </c>
      <c r="C12" t="e">
        <f>INDEX(A5:J5,B12+1)</f>
        <v>#REF!</v>
      </c>
    </row>
    <row r="13" spans="1:10" hidden="1" x14ac:dyDescent="0.25">
      <c r="A13">
        <f t="shared" ref="A13:A19" si="1">A12*10</f>
        <v>1000</v>
      </c>
      <c r="B13" t="e">
        <f t="shared" si="0"/>
        <v>#REF!</v>
      </c>
      <c r="C13" t="e">
        <f>INDEX(A6:J6,B13+1)</f>
        <v>#REF!</v>
      </c>
    </row>
    <row r="14" spans="1:10" hidden="1" x14ac:dyDescent="0.25">
      <c r="A14">
        <f t="shared" si="1"/>
        <v>10000</v>
      </c>
      <c r="B14" t="e">
        <f t="shared" si="0"/>
        <v>#REF!</v>
      </c>
      <c r="C14" t="e">
        <f>IF(B15=1,INDEX(A4:J4,B14+1) &amp; A7,INDEX(A7:J7,B14+1))</f>
        <v>#REF!</v>
      </c>
    </row>
    <row r="15" spans="1:10" hidden="1" x14ac:dyDescent="0.25">
      <c r="A15">
        <f t="shared" si="1"/>
        <v>100000</v>
      </c>
      <c r="B15" t="e">
        <f t="shared" si="0"/>
        <v>#REF!</v>
      </c>
      <c r="C15" t="e">
        <f>INDEX(A5:J5,B15+1)</f>
        <v>#REF!</v>
      </c>
    </row>
    <row r="16" spans="1:10" hidden="1" x14ac:dyDescent="0.25">
      <c r="A16">
        <f t="shared" si="1"/>
        <v>1000000</v>
      </c>
      <c r="B16" t="e">
        <f t="shared" si="0"/>
        <v>#REF!</v>
      </c>
      <c r="C16" t="e">
        <f>INDEX(A6:J6,B16+1)</f>
        <v>#REF!</v>
      </c>
    </row>
    <row r="17" spans="1:3" hidden="1" x14ac:dyDescent="0.25">
      <c r="A17">
        <f t="shared" si="1"/>
        <v>10000000</v>
      </c>
      <c r="B17" t="e">
        <f t="shared" si="0"/>
        <v>#REF!</v>
      </c>
      <c r="C17" t="e">
        <f>IF(B18=1,INDEX(A4:J4,B17+1)&amp;A8,INDEX(A8:J8,B17+1))</f>
        <v>#REF!</v>
      </c>
    </row>
    <row r="18" spans="1:3" hidden="1" x14ac:dyDescent="0.25">
      <c r="A18">
        <f t="shared" si="1"/>
        <v>100000000</v>
      </c>
      <c r="B18" t="e">
        <f t="shared" si="0"/>
        <v>#REF!</v>
      </c>
      <c r="C18" t="e">
        <f>INDEX(A5:J5,B18+1)</f>
        <v>#REF!</v>
      </c>
    </row>
    <row r="19" spans="1:3" hidden="1" x14ac:dyDescent="0.25">
      <c r="A19">
        <f t="shared" si="1"/>
        <v>1000000000</v>
      </c>
      <c r="B19" t="e">
        <f t="shared" si="0"/>
        <v>#REF!</v>
      </c>
      <c r="C19" t="e">
        <f>INDEX(A6:J6,B19+1)</f>
        <v>#REF!</v>
      </c>
    </row>
    <row r="20" spans="1:3" hidden="1" x14ac:dyDescent="0.25">
      <c r="C20" t="e">
        <f>IF(B12=1,A9,INDEX(A9:J9,B11+1))</f>
        <v>#REF!</v>
      </c>
    </row>
    <row r="21" spans="1:3" hidden="1" x14ac:dyDescent="0.25">
      <c r="C21" t="e">
        <f>TEXT(ROUND((A1-INT(A1))*100,0),"00")</f>
        <v>#REF!</v>
      </c>
    </row>
    <row r="22" spans="1:3" hidden="1" x14ac:dyDescent="0.25"/>
    <row r="23" spans="1:3" hidden="1" x14ac:dyDescent="0.25">
      <c r="A23" t="e">
        <f>TRIM(C19&amp;" "&amp;C18&amp;" "&amp;C17&amp;" "&amp;C16&amp;" "&amp;C15&amp;" "&amp;C14&amp;" "&amp;C13&amp;" "&amp;C12&amp;" "&amp;C11&amp;" "&amp;C20&amp;" "&amp;C21&amp;" коп.")</f>
        <v>#REF!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Для заполнения</vt:lpstr>
      <vt:lpstr>Пример заполнения</vt:lpstr>
      <vt:lpstr>Служ. инфо-1а</vt:lpstr>
      <vt:lpstr>Служ. инфо-1б</vt:lpstr>
      <vt:lpstr>Служ. инфо-2а</vt:lpstr>
      <vt:lpstr>Служ. инфо-2б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maxim.bogatyrev</dc:creator>
  <cp:lastModifiedBy>Дмитрий Елисеев</cp:lastModifiedBy>
  <cp:lastPrinted>2019-06-03T08:16:11Z</cp:lastPrinted>
  <dcterms:created xsi:type="dcterms:W3CDTF">2016-05-18T10:56:43Z</dcterms:created>
  <dcterms:modified xsi:type="dcterms:W3CDTF">2020-01-13T14:42:26Z</dcterms:modified>
</cp:coreProperties>
</file>